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4785" tabRatio="696" firstSheet="1" activeTab="1"/>
  </bookViews>
  <sheets>
    <sheet name="Acerno_Cache_XXXXX" sheetId="1" state="veryHidden" r:id="rId1"/>
    <sheet name="General Info." sheetId="2" r:id="rId2"/>
    <sheet name="Uses &amp; Sources" sheetId="3" r:id="rId3"/>
    <sheet name="Need for Funds" sheetId="4" r:id="rId4"/>
    <sheet name="Borrower Certification " sheetId="5" r:id="rId5"/>
    <sheet name="Economic Impact Description " sheetId="6" r:id="rId6"/>
    <sheet name="BOBIE Self-Certification Form" sheetId="7" r:id="rId7"/>
    <sheet name="Help" sheetId="8" r:id="rId8"/>
    <sheet name="Sheet1" sheetId="9" state="hidden" r:id="rId9"/>
    <sheet name="Size Standards" sheetId="10" state="hidden" r:id="rId10"/>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'BOBIE Self-Certification Form'!$A$1:$L$53</definedName>
    <definedName name="_xlnm.Print_Area" localSheetId="4">'Borrower Certification '!$A$1:$J$43</definedName>
    <definedName name="_xlnm.Print_Area" localSheetId="5">'Economic Impact Description '!$A$1:$I$29</definedName>
    <definedName name="_xlnm.Print_Area" localSheetId="1">'General Info.'!$A$1:$I$70</definedName>
    <definedName name="_xlnm.Print_Area" localSheetId="7">'Help'!$A$1:$N$46</definedName>
    <definedName name="_xlnm.Print_Area" localSheetId="3">'Need for Funds'!$A$1:$L$82</definedName>
    <definedName name="_xlnm.Print_Area" localSheetId="2">'Uses &amp; Sources'!$A$1:$I$65</definedName>
  </definedNames>
  <calcPr fullCalcOnLoad="1"/>
</workbook>
</file>

<file path=xl/comments2.xml><?xml version="1.0" encoding="utf-8"?>
<comments xmlns="http://schemas.openxmlformats.org/spreadsheetml/2006/main">
  <authors>
    <author>Edwards, Julie</author>
  </authors>
  <commentList>
    <comment ref="A38" authorId="0">
      <text>
        <r>
          <rPr>
            <sz val="9"/>
            <rFont val="Tahoma"/>
            <family val="2"/>
          </rPr>
          <t>Real estate holding companies by themselves do not qualify for BOB. However, FHLBank understands when there is a deal involving real estate, a real estate holding company is often formed to own the real estate and the member loan is often to the holding company. The BOB Loan Agreement needs to be able to tie to the member agreement, so for the purposes of BOB, the approval and loan documents should list both the operating company and the holding company.</t>
        </r>
      </text>
    </comment>
    <comment ref="A36" authorId="0">
      <text>
        <r>
          <rPr>
            <sz val="9"/>
            <rFont val="Tahoma"/>
            <family val="2"/>
          </rPr>
          <t>List the name of the operating entity here.</t>
        </r>
      </text>
    </comment>
    <comment ref="A50" authorId="0">
      <text>
        <r>
          <rPr>
            <sz val="9"/>
            <rFont val="Tahoma"/>
            <family val="2"/>
          </rPr>
          <t>List the NAICS code for the operating entity.</t>
        </r>
      </text>
    </comment>
    <comment ref="A17" authorId="0">
      <text>
        <r>
          <rPr>
            <sz val="9"/>
            <rFont val="Tahoma"/>
            <family val="2"/>
          </rPr>
          <t>Please include the person who will be working on the loan closing, funding and disbursement. Typically this is someone in a finance or loan servicing department.</t>
        </r>
      </text>
    </comment>
    <comment ref="A56" authorId="0">
      <text>
        <r>
          <rPr>
            <sz val="9"/>
            <rFont val="Tahoma"/>
            <family val="2"/>
          </rPr>
          <t>A Related Business is defined as: A business of related or similar type to the applicant business where the ownership, or a majority owner, of the applicant business owns all or a majority.</t>
        </r>
      </text>
    </comment>
    <comment ref="A43" authorId="0">
      <text>
        <r>
          <rPr>
            <sz val="9"/>
            <rFont val="Tahoma"/>
            <family val="2"/>
          </rPr>
          <t>For Program tracking, this should be the address where funds are being invested.</t>
        </r>
      </text>
    </comment>
  </commentList>
</comments>
</file>

<file path=xl/comments3.xml><?xml version="1.0" encoding="utf-8"?>
<comments xmlns="http://schemas.openxmlformats.org/spreadsheetml/2006/main">
  <authors>
    <author>Katherine Swanson</author>
    <author>Swanson, Katherine</author>
  </authors>
  <commentList>
    <comment ref="C38" authorId="0">
      <text>
        <r>
          <rPr>
            <sz val="11"/>
            <rFont val="Tahoma"/>
            <family val="2"/>
          </rPr>
          <t>As a servicing fee, members may charge up to 3% interest on BOB loans, but may choose to charge 
less. No interest may be charged in year one.</t>
        </r>
      </text>
    </comment>
    <comment ref="B38" authorId="0">
      <text>
        <r>
          <rPr>
            <sz val="11"/>
            <rFont val="Tahoma"/>
            <family val="2"/>
          </rPr>
          <t>FHLB will charge 3% interest beginning in year three, and through the remaining life of the loan.</t>
        </r>
      </text>
    </comment>
    <comment ref="D33" authorId="1">
      <text>
        <r>
          <rPr>
            <sz val="10"/>
            <rFont val="Tahoma"/>
            <family val="2"/>
          </rPr>
          <t>Members determine BOB loan term and amortization period within program guidelines:
 - Maximum BOB loan term for non-real estate deals is 7 years
 - Maximum BOB loan term for real estate deals is 10 years 
 - In all deals, BOB loan term cannot be longer than member loan term</t>
        </r>
        <r>
          <rPr>
            <sz val="9"/>
            <rFont val="Tahoma"/>
            <family val="2"/>
          </rPr>
          <t xml:space="preserve">
</t>
        </r>
      </text>
    </comment>
    <comment ref="E33" authorId="1">
      <text>
        <r>
          <rPr>
            <sz val="10"/>
            <rFont val="Tahoma"/>
            <family val="2"/>
          </rPr>
          <t>Members determine BOB loan term and amortization period within program guidelines:
 - Maximum BOB loan amortization for non-real estate deals is 10 years
 - Maximum BOB loan amortization period for real estate deals is 15 years 
 - In all deals, BOB loan amortization period cannot be longer than member loan amortization period</t>
        </r>
      </text>
    </comment>
    <comment ref="I27" authorId="1">
      <text>
        <r>
          <rPr>
            <b/>
            <sz val="9"/>
            <rFont val="Tahoma"/>
            <family val="2"/>
          </rPr>
          <t>"Guaranty" refers to government guaranty programs (i.e. SBA 7a) and does not refer to guarantors</t>
        </r>
        <r>
          <rPr>
            <sz val="9"/>
            <rFont val="Tahoma"/>
            <family val="2"/>
          </rPr>
          <t xml:space="preserve">
</t>
        </r>
      </text>
    </comment>
  </commentList>
</comments>
</file>

<file path=xl/comments4.xml><?xml version="1.0" encoding="utf-8"?>
<comments xmlns="http://schemas.openxmlformats.org/spreadsheetml/2006/main">
  <authors>
    <author>Edwards, Julie</author>
  </authors>
  <commentList>
    <comment ref="C64" authorId="0">
      <text>
        <r>
          <rPr>
            <sz val="9"/>
            <rFont val="Tahoma"/>
            <family val="2"/>
          </rPr>
          <t>In accorandance with the FHFA's Suspended Counterparty Program, regulated entities, including FHLBank, are required to submit a  report to FHFA if it becomes aware that an individual or institution with which it does business has been found within the past three years to have committed fraud or other financial misconduct.
For  more information, visit https://www.fhfa.gov/SupervisionRegulation/LegalDocuments/Pages/SuspendedCounterpartyProgram.aspx</t>
        </r>
      </text>
    </comment>
    <comment ref="D18" authorId="0">
      <text>
        <r>
          <rPr>
            <sz val="9"/>
            <rFont val="Tahoma"/>
            <family val="2"/>
          </rPr>
          <t>Input the total FTEs in Year 1 based on the Borrower Certification Tab.</t>
        </r>
      </text>
    </comment>
  </commentList>
</comments>
</file>

<file path=xl/sharedStrings.xml><?xml version="1.0" encoding="utf-8"?>
<sst xmlns="http://schemas.openxmlformats.org/spreadsheetml/2006/main" count="1428" uniqueCount="1375">
  <si>
    <t>Uses</t>
  </si>
  <si>
    <t>Purchase of Land</t>
  </si>
  <si>
    <t>Purchase of Building</t>
  </si>
  <si>
    <t>Construction of Building</t>
  </si>
  <si>
    <t>Purchase of Equipment</t>
  </si>
  <si>
    <t>Purchase of Furniture/Fixtures</t>
  </si>
  <si>
    <t>Inventory</t>
  </si>
  <si>
    <t>Closing Costs</t>
  </si>
  <si>
    <t>Other</t>
  </si>
  <si>
    <t>Total Project Costs</t>
  </si>
  <si>
    <t>Sources</t>
  </si>
  <si>
    <t>Amount</t>
  </si>
  <si>
    <t>Amount % of TPC</t>
  </si>
  <si>
    <t>Rate %</t>
  </si>
  <si>
    <t>Cash Equity</t>
  </si>
  <si>
    <t>Member Financing Real Estate</t>
  </si>
  <si>
    <t>Member Financing Other</t>
  </si>
  <si>
    <t>Other Loans Source</t>
  </si>
  <si>
    <t>Other Grants Source</t>
  </si>
  <si>
    <t>Year 1</t>
  </si>
  <si>
    <t>Year 2</t>
  </si>
  <si>
    <t>Year 3 &amp; after</t>
  </si>
  <si>
    <t>Job Type</t>
  </si>
  <si>
    <t>Total</t>
  </si>
  <si>
    <t>Current</t>
  </si>
  <si>
    <t>Fixed/  Variable</t>
  </si>
  <si>
    <t>(start-up or existing)</t>
  </si>
  <si>
    <t>(proprietorship, partnership, corporation, LLC or S-Corp)</t>
  </si>
  <si>
    <t>Banking On Business</t>
  </si>
  <si>
    <t>Title:</t>
  </si>
  <si>
    <t>Business Name:</t>
  </si>
  <si>
    <t>City:</t>
  </si>
  <si>
    <t>State:</t>
  </si>
  <si>
    <t>Zip Code:</t>
  </si>
  <si>
    <t>Business Status:</t>
  </si>
  <si>
    <t>Business Type:</t>
  </si>
  <si>
    <t>Nature of Business:</t>
  </si>
  <si>
    <t>E-mail Address:</t>
  </si>
  <si>
    <t>Date:</t>
  </si>
  <si>
    <t>NAICS Code:</t>
  </si>
  <si>
    <t>BOB Funds Requested Per Job:</t>
  </si>
  <si>
    <t>BOB Funds</t>
  </si>
  <si>
    <t>Describe how the project will have a positive economic/community impact by answering the 
following questions:</t>
  </si>
  <si>
    <t>Borrower hereby acknowledges and certifies that:</t>
  </si>
  <si>
    <t>2. Will this project help address an unmet community need?  If so, please describe unmet need.</t>
  </si>
  <si>
    <t>Mobile:</t>
  </si>
  <si>
    <t>Office Phone:</t>
  </si>
  <si>
    <t>Number of FT/FTE Employees in Position</t>
  </si>
  <si>
    <t>TOTAL:</t>
  </si>
  <si>
    <t>Percentage of total:</t>
  </si>
  <si>
    <t>Square footage occupied by subject business:</t>
  </si>
  <si>
    <t>Square footage rented by others:</t>
  </si>
  <si>
    <t>Has your institution's underwriting policy changed since enrollment in the BOB program?</t>
  </si>
  <si>
    <t>(Include description of business, how the deal will help the small business, and any relevant community development information)</t>
  </si>
  <si>
    <t>Total Project Sources</t>
  </si>
  <si>
    <t>Member Spread
(Up to 3%)</t>
  </si>
  <si>
    <t>FHLB Spread</t>
  </si>
  <si>
    <t>Year in BOB Loan Term</t>
  </si>
  <si>
    <t xml:space="preserve">  If "Other", detail other uses here:</t>
  </si>
  <si>
    <t>If yes, how much?</t>
  </si>
  <si>
    <t>Percentage (Auto-populated)</t>
  </si>
  <si>
    <t>No</t>
  </si>
  <si>
    <t>Member Institution Name:</t>
  </si>
  <si>
    <t>Member Contact Name:</t>
  </si>
  <si>
    <t>NAICS Codes</t>
  </si>
  <si>
    <t>NAICS Industry Description</t>
  </si>
  <si>
    <t>Size standards in number of employees</t>
  </si>
  <si>
    <t>Sector 11 – Agriculture, Forestry, Fishing and Hunting</t>
  </si>
  <si>
    <t>Subsector 111 – Crop Production</t>
  </si>
  <si>
    <t>Soybean Farming</t>
  </si>
  <si>
    <t>Oilseed (except Soybean) Farming</t>
  </si>
  <si>
    <t>Dry Pea and Bean Farming</t>
  </si>
  <si>
    <t>Wheat Farming</t>
  </si>
  <si>
    <t>Corn Farming</t>
  </si>
  <si>
    <t>Rice Farming</t>
  </si>
  <si>
    <t>Oilseed and Grain Combination Farming</t>
  </si>
  <si>
    <t>All Other Grain Farming</t>
  </si>
  <si>
    <t>Potato Farming</t>
  </si>
  <si>
    <t xml:space="preserve">Other Vegetable (except Potato) and Melon Farming  </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</si>
  <si>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</si>
  <si>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</si>
  <si>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</si>
  <si>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</si>
  <si>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</si>
  <si>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</si>
  <si>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</si>
  <si>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</si>
  <si>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</si>
  <si>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</si>
  <si>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</si>
  <si>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</si>
  <si>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Floriculture Production</t>
  </si>
  <si>
    <t>Tobacco Farming</t>
  </si>
  <si>
    <t>Cotton Farming</t>
  </si>
  <si>
    <t>Sugarcane Farming</t>
  </si>
  <si>
    <t>Hay Farming</t>
  </si>
  <si>
    <t xml:space="preserve">Sugar Beet Farming  </t>
  </si>
  <si>
    <t xml:space="preserve">Peanut Farming  </t>
  </si>
  <si>
    <t>All Other Miscellaneous Crop Farming</t>
  </si>
  <si>
    <t>Subsector 112 – Animal Production and Aquaculture</t>
  </si>
  <si>
    <t>Beef Cattle Ranching and Farming</t>
  </si>
  <si>
    <t>Cattle Feedlots</t>
  </si>
  <si>
    <t>Dairy Cattle and Milk Production</t>
  </si>
  <si>
    <t>Hog and Pig Farming</t>
  </si>
  <si>
    <t>Chicken Egg Production</t>
  </si>
  <si>
    <t xml:space="preserve">Broilers and Other Meat Type Chicken Production  </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</si>
  <si>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</si>
  <si>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</si>
  <si>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</si>
  <si>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</si>
  <si>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</si>
  <si>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</si>
  <si>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</si>
  <si>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</si>
  <si>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</si>
  <si>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</si>
  <si>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</si>
  <si>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Subsector 113 – Forestry and Logging</t>
  </si>
  <si>
    <t>Timber Tract Operations</t>
  </si>
  <si>
    <t>Forest Nurseries and Gathering of Forest Products</t>
  </si>
  <si>
    <t>Logging</t>
  </si>
  <si>
    <t>Subsector 114 – Fishing, Hunting and Trapping</t>
  </si>
  <si>
    <t>Finfish Fishing</t>
  </si>
  <si>
    <t>Shellfish Fishing</t>
  </si>
  <si>
    <t>Other Marine Fishing</t>
  </si>
  <si>
    <t>Hunting and Trapping</t>
  </si>
  <si>
    <t>Subsector 115 – Support Activities for Agriculture and Forestry</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</si>
  <si>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</si>
  <si>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</si>
  <si>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</si>
  <si>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</si>
  <si>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</si>
  <si>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</si>
  <si>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</si>
  <si>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 xml:space="preserve">Support Activities for Forestry  </t>
  </si>
  <si>
    <t>Sector 21 – Mining, Quarrying, and Oil and Gas Extraction</t>
  </si>
  <si>
    <t>Subsector 211 – Oil and Gas Extraction</t>
  </si>
  <si>
    <t>Subsector 212 – Mining (except Oil and Gas)</t>
  </si>
  <si>
    <t>Iron Ore Mining</t>
  </si>
  <si>
    <t>Dimension Stone Mining and Quarrying</t>
  </si>
  <si>
    <t>Crushed and Broken Limestone Mining and Quarrying</t>
  </si>
  <si>
    <t>Crushed and Broken Granite Mining and Quarrying</t>
  </si>
  <si>
    <t>Other Crushed and Broken Stone Mining and Quarrying</t>
  </si>
  <si>
    <t>Construction Sand and Gravel Mining</t>
  </si>
  <si>
    <t>Industrial Sand Mining</t>
  </si>
  <si>
    <t>Subsector 213 – Support Activities for Mining</t>
  </si>
  <si>
    <t>Drilling Oil and Gas Wells</t>
  </si>
  <si>
    <t>Support Activities for Oil and Gas Operations</t>
  </si>
  <si>
    <t>Support Activities for Coal Mining</t>
  </si>
  <si>
    <t>Support Activities for Metal Mining</t>
  </si>
  <si>
    <t>Sector 22 – Utilities</t>
  </si>
  <si>
    <t>Subsector 221 – Utilities</t>
  </si>
  <si>
    <t>Hydroelectric Power Generation</t>
  </si>
  <si>
    <t>Fossil Fuel Electric Power Generation</t>
  </si>
  <si>
    <t>Nuclear Electric Power Generation</t>
  </si>
  <si>
    <t>Solar Electric Power Generation</t>
  </si>
  <si>
    <t>Wind Electric Power Generation</t>
  </si>
  <si>
    <t>Geothermal Electric Power Generation</t>
  </si>
  <si>
    <t>Biomass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</si>
  <si>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</si>
  <si>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</si>
  <si>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</si>
  <si>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</si>
  <si>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</si>
  <si>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</si>
  <si>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</si>
  <si>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Sector 23 – Construction</t>
  </si>
  <si>
    <t>New Single-family Housing Construction (Except For-Sale Builders)</t>
  </si>
  <si>
    <t>New Multifamily Housing Construction (except For-Sale Builders)</t>
  </si>
  <si>
    <t>New Housing For-Sale Builders</t>
  </si>
  <si>
    <t>Residential Remodelers</t>
  </si>
  <si>
    <t>Industrial Building Construction</t>
  </si>
  <si>
    <t>Commercial and Institutional Building Construction</t>
  </si>
  <si>
    <t>Subsector 237 – Heavy and Civil Engineering Construction</t>
  </si>
  <si>
    <t>Water and Sewer Line and Related Structures Construction</t>
  </si>
  <si>
    <t>Oil and Gas Pipeline and Related Structures Construction</t>
  </si>
  <si>
    <t>Power and Communication Line and Related Structures Construction</t>
  </si>
  <si>
    <t>Land Subdivision</t>
  </si>
  <si>
    <t>Highway, Street, and Bridge Construction</t>
  </si>
  <si>
    <t>Other Heavy and Civil Engineering Construction</t>
  </si>
  <si>
    <t>Subsector 238 – Specialty Trade Contractors</t>
  </si>
  <si>
    <t>Poured Concrete Foundation and Structure Contractors</t>
  </si>
  <si>
    <t>Structural Steel and Precast Concrete Contractors</t>
  </si>
  <si>
    <t>Framing Contractors</t>
  </si>
  <si>
    <t>Masonry Contractors</t>
  </si>
  <si>
    <t>Glass and Glazing Contractors</t>
  </si>
  <si>
    <t>Roofing Contractors</t>
  </si>
  <si>
    <t>Siding Contractors</t>
  </si>
  <si>
    <t>Other Foundation, Structure, and Building Exterior Contractors</t>
  </si>
  <si>
    <t>Electrical Contractors and Other Wiring Installation Contractors</t>
  </si>
  <si>
    <t xml:space="preserve">Plumbing, Heating, and Air‑Conditioning Contractors   </t>
  </si>
  <si>
    <t>Other Building Equipment Contractors</t>
  </si>
  <si>
    <t>Drywall and Insulation Contractors</t>
  </si>
  <si>
    <t>Painting and Wall Covering Contractors</t>
  </si>
  <si>
    <t>Flooring Contractors</t>
  </si>
  <si>
    <t>Tile and Terrazzo Contractors</t>
  </si>
  <si>
    <t>Finish Carpentry Contractors</t>
  </si>
  <si>
    <t>Other Building Finishing Contractors</t>
  </si>
  <si>
    <t>Site Preparation Contractors</t>
  </si>
  <si>
    <t>All Other Specialty Trade Contractors</t>
  </si>
  <si>
    <t>Sector 31 – 33 – Manufacturing</t>
  </si>
  <si>
    <t>Subsector 311 – Food Manufacturing</t>
  </si>
  <si>
    <t>Dog and Cat Food Manufacturing</t>
  </si>
  <si>
    <t>Other Animal Food Manufacturing</t>
  </si>
  <si>
    <t>Flour Milling</t>
  </si>
  <si>
    <t>Rice Milling</t>
  </si>
  <si>
    <t>Malt Manufacturing</t>
  </si>
  <si>
    <t>Soybean and Other Oilseed Processing</t>
  </si>
  <si>
    <t>Fats and Oils Refining and Blending</t>
  </si>
  <si>
    <t>Breakfast Cereal Manufacturing</t>
  </si>
  <si>
    <t>Beet Sugar Manufacturing</t>
  </si>
  <si>
    <t>Cane Sugar Manufacturing</t>
  </si>
  <si>
    <t>Nonchocolate Confectionery Manufacturing</t>
  </si>
  <si>
    <t>Chocolate and Confectionery Manufacturing from Cacao Beans</t>
  </si>
  <si>
    <t>Confectionery Manufacturing from Purchased Chocolate</t>
  </si>
  <si>
    <t>Frozen Fruit, Juice and Vegetable Manufacturing</t>
  </si>
  <si>
    <t>Frozen Specialty Food Manufacturing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</si>
  <si>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</si>
  <si>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</si>
  <si>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</si>
  <si>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</si>
  <si>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</si>
  <si>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</si>
  <si>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</si>
  <si>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</si>
  <si>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</si>
  <si>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</si>
  <si>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</si>
  <si>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Product Preparation and Packaging</t>
  </si>
  <si>
    <t>Retail Bakeries</t>
  </si>
  <si>
    <t>Commercial Bakeries</t>
  </si>
  <si>
    <t>Frozen Cakes, Pies, and Other Pastries Manufacturing</t>
  </si>
  <si>
    <t>Cookie and Cracker Manufacturing</t>
  </si>
  <si>
    <t>Dry Pasta, Dough, and Flour Mixes Manufacturing from Purchased Flour</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</si>
  <si>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</si>
  <si>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</si>
  <si>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</si>
  <si>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</si>
  <si>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</si>
  <si>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</si>
  <si>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</si>
  <si>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</si>
  <si>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</si>
  <si>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Subsector 312 – Beverage and Tobacco Product Manufacturing</t>
  </si>
  <si>
    <t xml:space="preserve">Soft Drink Manufacturing  </t>
  </si>
  <si>
    <t>Bottled Water Manufacturing</t>
  </si>
  <si>
    <t>Ice Manufacturing</t>
  </si>
  <si>
    <t>Breweries</t>
  </si>
  <si>
    <t>Wineries</t>
  </si>
  <si>
    <t>Distilleries</t>
  </si>
  <si>
    <t>Tobacco Manufacturing</t>
  </si>
  <si>
    <t>Subsector 313 – Textile Mills</t>
  </si>
  <si>
    <t>Fiber, Yarn, and Thread Mills</t>
  </si>
  <si>
    <t>Broadwoven Fabric Mills</t>
  </si>
  <si>
    <t>Narrow Fabric Mills and Schiffli Machine Embroidery</t>
  </si>
  <si>
    <t>Nonwoven Fabric Mills</t>
  </si>
  <si>
    <t>Knit Fabric Mills</t>
  </si>
  <si>
    <t>Textile and Fabric Finishing Mills</t>
  </si>
  <si>
    <t>Fabric Coating Mills</t>
  </si>
  <si>
    <t>Subsector 314 – Textile Product Mills</t>
  </si>
  <si>
    <t>Carpet and Rug Mills</t>
  </si>
  <si>
    <t>Curtain and Linen Mills</t>
  </si>
  <si>
    <t>Textile Bag and Canvas Mills</t>
  </si>
  <si>
    <t>Rope, Cordage, Twine, Tire Cord, and Tire Fabric Mills</t>
  </si>
  <si>
    <t>All Other Miscellaneous Textile Product Mills</t>
  </si>
  <si>
    <t>Subsector 315 – Apparel Manufacturing</t>
  </si>
  <si>
    <t>Cut and Sew Apparel Contractors</t>
  </si>
  <si>
    <t>Apparel Accessories and Other Apparel Manufacturing</t>
  </si>
  <si>
    <t>Subsector 316 – Leather and Allied Product Manufacturing</t>
  </si>
  <si>
    <t>Leather and Hide Tanning and Finishing</t>
  </si>
  <si>
    <t>Footwear Manufacturing</t>
  </si>
  <si>
    <t>Subsector 321 – Wood Product Manufacturing</t>
  </si>
  <si>
    <t>Sawmills</t>
  </si>
  <si>
    <t xml:space="preserve">Wood Preservation  </t>
  </si>
  <si>
    <t xml:space="preserve">Hardwood Veneer and Plywood Manufacturing  </t>
  </si>
  <si>
    <t xml:space="preserve">Softwood Veneer and Plywood Manufacturing  </t>
  </si>
  <si>
    <t xml:space="preserve">Reconstituted Wood Product Manufacturing  </t>
  </si>
  <si>
    <t xml:space="preserve">Wood Window and Door Manufacturing  </t>
  </si>
  <si>
    <t xml:space="preserve">Cut Stock, Resawing Lumber, and Planing  </t>
  </si>
  <si>
    <t xml:space="preserve">Other Millwork (including Flooring)  </t>
  </si>
  <si>
    <t>Wood Container and Pallet Manufacturing</t>
  </si>
  <si>
    <t>Manufactured Home (Mobile Home) Manufacturing</t>
  </si>
  <si>
    <t>Prefabricated Wood Building Manufacturing</t>
  </si>
  <si>
    <t>All Other Miscellaneous Wood Product Manufacturing</t>
  </si>
  <si>
    <t>Subsector 322 – Paper Manufacturing</t>
  </si>
  <si>
    <t>Pulp Mills</t>
  </si>
  <si>
    <t>Paperboard Mills</t>
  </si>
  <si>
    <t>Corrugated and Solid Fiber Box Manufacturing</t>
  </si>
  <si>
    <t>Folding Paperboard Box Manufacturing</t>
  </si>
  <si>
    <t>Other Paperboard Container Manufacturing</t>
  </si>
  <si>
    <t>Paper Bag and Coated and Treated Paper Manufacturing</t>
  </si>
  <si>
    <t>Stationery Product Manufacturing</t>
  </si>
  <si>
    <t>Sanitary Paper Product Manufacturing</t>
  </si>
  <si>
    <t xml:space="preserve">All Other Converted Paper Product Manufacturing  </t>
  </si>
  <si>
    <t>Subsector 323 – Printing and Related Support Activities</t>
  </si>
  <si>
    <t>Commercial Printing (except Screen and Books)</t>
  </si>
  <si>
    <t>Commercial Screen Printing</t>
  </si>
  <si>
    <t>Books Printing</t>
  </si>
  <si>
    <t>Support Activities for Printing</t>
  </si>
  <si>
    <t>Subsector 324 – Petroleum and Coal Products Manufacturing</t>
  </si>
  <si>
    <t>Asphalt Paving Mixture and Block Manufacturing</t>
  </si>
  <si>
    <t>Asphalt Shingle and Coating Materials Manufacturing</t>
  </si>
  <si>
    <t>Petroleum Lubricating Oil and Grease Manufacturing</t>
  </si>
  <si>
    <t>All Other Petroleum and Coal Products Manufacturing</t>
  </si>
  <si>
    <t>Subsector 325 – Chemical Manufacturing</t>
  </si>
  <si>
    <t>Petrochemical Manufacturing</t>
  </si>
  <si>
    <t>Industrial Gas Manufacturing</t>
  </si>
  <si>
    <t>Synthetic Dye and Pigment Manufacturing</t>
  </si>
  <si>
    <t>Other Basic Inorganic Chemical Manufacturing</t>
  </si>
  <si>
    <t>Ethyl Alcohol Manufacturing</t>
  </si>
  <si>
    <t>Cyclic Crude, Intermediate, and Gum and Wood Chemical Manufacturing</t>
  </si>
  <si>
    <t xml:space="preserve">All Other Basic Organic Chemical Manufacturing  </t>
  </si>
  <si>
    <t>Plastics Material and Resin Manufacturing</t>
  </si>
  <si>
    <t>Synthetic Rubber Manufacturing</t>
  </si>
  <si>
    <t>Artificial and Synthetic Fibers and Filaments Manufacturing</t>
  </si>
  <si>
    <t>Nitrogenous Fertilizer Manufacturing</t>
  </si>
  <si>
    <t>Phosphatic Fertilizer Manufacturing</t>
  </si>
  <si>
    <t>Fertilizer (Mixing Only) Manufacturing</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</si>
  <si>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</si>
  <si>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</si>
  <si>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</si>
  <si>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</si>
  <si>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</si>
  <si>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</si>
  <si>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</si>
  <si>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</si>
  <si>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 xml:space="preserve">Polish and Other Sanitation Good Manufacturing  </t>
  </si>
  <si>
    <t>Surface Active Agent Manufacturing</t>
  </si>
  <si>
    <t>Toilet Preparation Manufacturing</t>
  </si>
  <si>
    <t>Printing Ink Manufacturing</t>
  </si>
  <si>
    <t>Explosives Manufacturing</t>
  </si>
  <si>
    <t>Custom Compounding of Purchased Resins</t>
  </si>
  <si>
    <t>All Other Miscellaneous Chemical Product and Preparation Manufacturing</t>
  </si>
  <si>
    <t>Subsector 326 – Plastics and Rubber Products Manufacturing</t>
  </si>
  <si>
    <t>Plastic Bag and Pouch Manufacturing</t>
  </si>
  <si>
    <t>Plastics Packaging Film and Sheet (including Laminated) Manufacturing</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</si>
  <si>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</si>
  <si>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</si>
  <si>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</si>
  <si>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</si>
  <si>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</si>
  <si>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Urethane and Other Foam Product (except Polystyrene) Manufacturing</t>
  </si>
  <si>
    <t>Plastics Bottle Manufacturing</t>
  </si>
  <si>
    <t>Plastics Plumbing Fixture Manufacturing</t>
  </si>
  <si>
    <t>All Other Plastics Product Manufacturing</t>
  </si>
  <si>
    <t>Tire Retreading</t>
  </si>
  <si>
    <t>Rubber and Plastics Hoses and Belting Manufacturing</t>
  </si>
  <si>
    <t>Rubber Product Manufacturing for Mechanical Use</t>
  </si>
  <si>
    <t>All Other Rubber Product Manufacturing</t>
  </si>
  <si>
    <t>Subsector 327 – Nonmetallic Mineral Product Manufacturing</t>
  </si>
  <si>
    <t>Pottery, Ceramics, and Plumbing Fixture Manufacturing</t>
  </si>
  <si>
    <t>Clay Building Material and Refractories Manufacturing</t>
  </si>
  <si>
    <t>Flat Glass Manufacturing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</si>
  <si>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</si>
  <si>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</si>
  <si>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</si>
  <si>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</si>
  <si>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</si>
  <si>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</si>
  <si>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</si>
  <si>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</si>
  <si>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</si>
  <si>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</si>
  <si>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</si>
  <si>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Cut Stone and Stone Product Manufacturing</t>
  </si>
  <si>
    <t>Ground or Treated Mineral and Earth Manufacturing</t>
  </si>
  <si>
    <t>Mineral Wool Manufacturing</t>
  </si>
  <si>
    <t>All Other Miscellaneous Nonmetallic Mineral Product Manufacturing</t>
  </si>
  <si>
    <t>Subsector 331 – Primary Metal Manufacturing</t>
  </si>
  <si>
    <t>Iron and Steel Mills and Ferroalloy Manufacturing</t>
  </si>
  <si>
    <t>Iron and Steel Pipe and Tube Manufacturing from Purchased Steel</t>
  </si>
  <si>
    <t>Rolled Steel Shape Manufacturing</t>
  </si>
  <si>
    <t>Steel Wire Drawing</t>
  </si>
  <si>
    <t>Alumina Refining and Primary Aluminum Production</t>
  </si>
  <si>
    <t>Secondary Smelting and Alloying of Aluminum</t>
  </si>
  <si>
    <t>Aluminum Sheet, Plate and Foil Manufacturing</t>
  </si>
  <si>
    <t>Other Aluminum Rolling, Drawing, and Extruding</t>
  </si>
  <si>
    <t>Nonferrous Metal (except Aluminum) Smelting and Refining</t>
  </si>
  <si>
    <t>Copper Rolling, Drawing, Extruding, and Alloying</t>
  </si>
  <si>
    <t>Nonferrous Metal (except Copper and Aluminum) Rolling, Drawing and Extruding</t>
  </si>
  <si>
    <t xml:space="preserve">Secondary Smelting, Refining, and Alloying of Nonferrous Metal (except Copper and Aluminum)  </t>
  </si>
  <si>
    <t>Iron Foundries</t>
  </si>
  <si>
    <t>Steel Investment Foundries</t>
  </si>
  <si>
    <t>Steel Foundries (except Investment)</t>
  </si>
  <si>
    <t>Nonferrous Metal Die-Casting Foundries</t>
  </si>
  <si>
    <t>Aluminum Foundries (except Die‑Casting)</t>
  </si>
  <si>
    <t>Other Nonferrous Metal Foundries (except Die-Casting)</t>
  </si>
  <si>
    <t>Subsector 332 – Fabricated Metal Product Manufacturing</t>
  </si>
  <si>
    <t>Iron and Steel Forging</t>
  </si>
  <si>
    <t>Nonferrous Forging</t>
  </si>
  <si>
    <t>Custom Roll Forming</t>
  </si>
  <si>
    <t>Powder Metallurgy Part Manufacturing</t>
  </si>
  <si>
    <t>Metal Crown, Closure, and Other Metal Stamping (except Automotive)</t>
  </si>
  <si>
    <t>Metal Kitchen Cookware, Utensil, Cutlery, and Flatware (except Precious) Manufacturing</t>
  </si>
  <si>
    <t>Saw Blade and Handtool Manufacturing</t>
  </si>
  <si>
    <t>Prefabricated Metal Building and Component Manufacturing</t>
  </si>
  <si>
    <t>Fabricated Structural Metal Manufacturing</t>
  </si>
  <si>
    <t>Plate Work Manufacturing</t>
  </si>
  <si>
    <t>Metal Window and Door Manufacturing</t>
  </si>
  <si>
    <t>Sheet Metal Work Manufacturing</t>
  </si>
  <si>
    <t>Ornamental and Architectural Metal Work Manufacturing</t>
  </si>
  <si>
    <t xml:space="preserve">Power Boiler and Heat Exchanger Manufacturing  </t>
  </si>
  <si>
    <t>Metal Tank (Heavy Gauge) Manufacturing</t>
  </si>
  <si>
    <t>Metal Can Manufacturing</t>
  </si>
  <si>
    <t>Other Metal Container Manufacturing</t>
  </si>
  <si>
    <t>Hardware Manufacturing</t>
  </si>
  <si>
    <t>Spring Manufacturing</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</si>
  <si>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</si>
  <si>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</si>
  <si>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</si>
  <si>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</si>
  <si>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</si>
  <si>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</si>
  <si>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</si>
  <si>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</si>
  <si>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</si>
  <si>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</si>
  <si>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</si>
  <si>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</si>
  <si>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</si>
  <si>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</si>
  <si>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Ordnance, and Ordnance Accessories Manufacturing</t>
  </si>
  <si>
    <t>Fabricated Pipe and Pipe Fitting Manufacturing</t>
  </si>
  <si>
    <t>All Other Miscellaneous Fabricated Metal Product Manufacturing</t>
  </si>
  <si>
    <t xml:space="preserve">Farm Machinery and Equipment Manufacturing  </t>
  </si>
  <si>
    <t>Lawn and Garden Tractor and Home Lawn and Garden Equipment Manufacturing</t>
  </si>
  <si>
    <t>Construction Machinery Manufacturing</t>
  </si>
  <si>
    <t>Mining Machinery and Equipment Manufacturing</t>
  </si>
  <si>
    <t>Oil and Gas Field Machinery and Equipment Manufacturing</t>
  </si>
  <si>
    <t>Food Product Machinery Manufacturing</t>
  </si>
  <si>
    <t>Semiconductor Machinery Manufacturing</t>
  </si>
  <si>
    <t>Sawmill, Woodworking, and Paper Machinery Manufacturing</t>
  </si>
  <si>
    <t>Industrial and Commercial Fan and Blower and Air Purification Equipment Manufacturing</t>
  </si>
  <si>
    <t>Heating Equipment (except Warm Air Furnaces) Manufacturing</t>
  </si>
  <si>
    <t>Air‑Conditioning and Warm Air Heating Equipment and Commercial and Industrial Refrigeration Equipment Manufacturing</t>
  </si>
  <si>
    <t>Industrial Mold Manufacturing</t>
  </si>
  <si>
    <t>Special Die and Tool, Die Set, Jig and Fixture Manufacturing</t>
  </si>
  <si>
    <t>Cutting Tool and Machine Tool Accessory Manufacturing</t>
  </si>
  <si>
    <t>Machine Tool Manufacturing</t>
  </si>
  <si>
    <t>Rolling Mill and Other Metalworking Machinery Manufacturing</t>
  </si>
  <si>
    <t>Turbine and Turbine Generator Set Unit Manufacturing</t>
  </si>
  <si>
    <t>Speed Changer, Industrial High‑Speed Drive and Gear Manufacturing</t>
  </si>
  <si>
    <t>Mechanical Power Transmission Equipment Manufacturing</t>
  </si>
  <si>
    <t>Other Engine Equipment Manufacturing</t>
  </si>
  <si>
    <t>Air and Gas Compressor Manufacturing</t>
  </si>
  <si>
    <t>Elevator and Moving Stairway Manufacturing</t>
  </si>
  <si>
    <t xml:space="preserve">Conveyor and Conveying Equipment Manufacturing  </t>
  </si>
  <si>
    <t>Overhead Traveling Crane, Hoist and Monorail System Manufacturing</t>
  </si>
  <si>
    <t>Industrial Truck, Tractor, Trailer and Stacker Machinery Manufacturing</t>
  </si>
  <si>
    <t>Power‑Driven Hand 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</si>
  <si>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</si>
  <si>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</si>
  <si>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</si>
  <si>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</si>
  <si>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</si>
  <si>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All Other Miscellaneous General Purpose Machinery Manufacturing</t>
  </si>
  <si>
    <t>Electronic Computer Manufacturing</t>
  </si>
  <si>
    <t>Computer Storage Device Manufacturing</t>
  </si>
  <si>
    <t>Computer Terminal and 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</si>
  <si>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</si>
  <si>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</si>
  <si>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</si>
  <si>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</si>
  <si>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Bare Printed Circuit Board Manufacturing</t>
  </si>
  <si>
    <t>Semiconductor and Related Device Manufacturing</t>
  </si>
  <si>
    <t>Capacitor, Resistor, Coil, Transformer, and Other Inductor Manufacturing</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</si>
  <si>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</si>
  <si>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</si>
  <si>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</si>
  <si>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</si>
  <si>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</si>
  <si>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</si>
  <si>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Instruments and Related Products Manufacturing for Measuring, Displaying, and Controlling Industrial Process Variables</t>
  </si>
  <si>
    <t>Totalizing Fluid Meter and Counting Device Manufacturing</t>
  </si>
  <si>
    <t>Instrument Manufacturing for Measuring and Testing Electricity and Electrical Signals</t>
  </si>
  <si>
    <t>Analytical Laboratory Instrument Manufacturing</t>
  </si>
  <si>
    <t>Irradiation Apparatus Manufacturing</t>
  </si>
  <si>
    <t>Other Measuring and Controlling Device Manufacturing</t>
  </si>
  <si>
    <t>Residential Electric Lighting Fixture Manufacturing</t>
  </si>
  <si>
    <t>Small Electrical Appliance Manufacturing</t>
  </si>
  <si>
    <t>Power, Distribution and Specialty Transformer Manufacturing</t>
  </si>
  <si>
    <t>Motor and Generator Manufacturing</t>
  </si>
  <si>
    <t>Switchgear and Switchboard Apparatus Manufacturing</t>
  </si>
  <si>
    <t>Relay and Industrial Control Manufacturing</t>
  </si>
  <si>
    <t>Fiber Optic Cable Manufacturing</t>
  </si>
  <si>
    <t>Other Communication and Energy Wire Manufacturing</t>
  </si>
  <si>
    <t>Current‑Carrying Wiring Device Manufacturing</t>
  </si>
  <si>
    <t>Noncurrent‑Carrying Wiring Device Manufacturing</t>
  </si>
  <si>
    <t>Carbon and Graphite Product Manufacturing</t>
  </si>
  <si>
    <t>All Other Miscellaneous Electrical Equipment and Component Manufacturing</t>
  </si>
  <si>
    <t>Heavy Duty Truck Manufacturing</t>
  </si>
  <si>
    <t>Motor Vehicle Body Manufacturing</t>
  </si>
  <si>
    <t>Truck Trailer Manufacturing</t>
  </si>
  <si>
    <t>Motor Home Manufacturing</t>
  </si>
  <si>
    <t>Travel Trailer and Camper Manufacturing</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</si>
  <si>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</si>
  <si>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</si>
  <si>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</si>
  <si>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</si>
  <si>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</si>
  <si>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</si>
  <si>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 xml:space="preserve">Motor Vehicle Metal Stamping  </t>
  </si>
  <si>
    <t>Other Motor Vehicle Parts Manufacturing</t>
  </si>
  <si>
    <t>Aircraft Manufacturing</t>
  </si>
  <si>
    <t>Aircraft Engine and Engine Parts Manufacturing</t>
  </si>
  <si>
    <t>Guided Missile and Space Vehicle Manufacturing</t>
  </si>
  <si>
    <t>Guided Missile and Space Vehicle Propulsion Unit and Propulsion Unit Parts Manufacturing</t>
  </si>
  <si>
    <t>Other Guided Missile and Space Vehicle Parts and Auxiliary Equipment Manufacturing</t>
  </si>
  <si>
    <t xml:space="preserve">Railroad Rolling Stock Manufacturing  </t>
  </si>
  <si>
    <t>Ship Building and Repairing</t>
  </si>
  <si>
    <t>Boat Building</t>
  </si>
  <si>
    <t>Motorcycle, Bicycle and Parts Manufacturing</t>
  </si>
  <si>
    <t>Military Armored Vehicle, Tank and Tank Component Manufacturing</t>
  </si>
  <si>
    <t xml:space="preserve">All Other Transportation Equipment Manufacturing  </t>
  </si>
  <si>
    <t>Subsector 337 – Furniture and Related Product Manufacturing</t>
  </si>
  <si>
    <t>Wood Kitchen Cabinet and Counter Top Manufacturing</t>
  </si>
  <si>
    <t>Upholstered Household Furniture Manufacturing</t>
  </si>
  <si>
    <t>Nonupholstered Wood Household Furniture Manufacturing</t>
  </si>
  <si>
    <t>Institutional Furniture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</si>
  <si>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</si>
  <si>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</si>
  <si>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</si>
  <si>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</si>
  <si>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</si>
  <si>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</si>
  <si>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Subsector 339 – Miscellaneous Manufacturing</t>
  </si>
  <si>
    <t>Surgical and Medical Instrument Manufacturing</t>
  </si>
  <si>
    <t>Surgical Appliance and Supplies Manufacturing</t>
  </si>
  <si>
    <t>Dental Equipment and Supplies Manufacturing</t>
  </si>
  <si>
    <t>Ophthalmic Goods Manufacturing</t>
  </si>
  <si>
    <t>Dental Laboratories</t>
  </si>
  <si>
    <t>Jewelry and Silverware Manufacturing</t>
  </si>
  <si>
    <t>Sporting and Athletic Goods Manufacturing</t>
  </si>
  <si>
    <t>Doll, Toy, and Game Manufacturing</t>
  </si>
  <si>
    <t>Office Supplies (except Paper) Manufacturing</t>
  </si>
  <si>
    <t>Sign Manufacturing</t>
  </si>
  <si>
    <t xml:space="preserve">Gasket, Packing, and Sealing Device Manufacturing  </t>
  </si>
  <si>
    <t>Musical Instrument Manufacturing</t>
  </si>
  <si>
    <t>Fastener, Button, Needle and Pin Manufacturing</t>
  </si>
  <si>
    <t>Broom, Brush and Mop Manufacturing</t>
  </si>
  <si>
    <t>Burial Casket Manufacturing</t>
  </si>
  <si>
    <t>All Other Miscellaneous Manufacturing</t>
  </si>
  <si>
    <t>Sector 42 – Wholesale Trade</t>
  </si>
  <si>
    <t>(These NAICS codes shall not be used to classify Government acquisitions for supplies.  They also shall not be used by Federal government contractors when subcontracting for the acquisition for supplies.  The applicable manufacturing NAICS code shall be used to classify acquisitions for supplies.  A Wholesale Trade or Retail Trade business concern submitting an offer or a quote on a supply acquisition is categorized as a nonmanufacturer and deemed small if it has 500 or fewer employees and meets the requirements of 13 CFR 121.406.)</t>
  </si>
  <si>
    <t>Subsector 423 –  Merchant Wholesalers, Durable Goods</t>
  </si>
  <si>
    <t>Automobile and Other Motor Vehicle Merchant Wholesalers</t>
  </si>
  <si>
    <t>Motor Vehicle Supplies and New Parts Merchant Wholesalers</t>
  </si>
  <si>
    <t>Tire and Tube Merchant Wholesalers</t>
  </si>
  <si>
    <t>Motor Vehicle Parts (Used) Merchant Wholesalers</t>
  </si>
  <si>
    <t>Furniture Merchant Wholesalers</t>
  </si>
  <si>
    <t>Home Furnishing Merchant Wholesalers</t>
  </si>
  <si>
    <t>Lumber, Plywood, Millwork, and Wood Panel Merchant Wholesalers</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</si>
  <si>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</si>
  <si>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</si>
  <si>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</si>
  <si>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</si>
  <si>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</si>
  <si>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</si>
  <si>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</si>
  <si>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</si>
  <si>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Ophthalmic Goods Merchant Wholesalers</t>
  </si>
  <si>
    <t>Other Professional Equipment and Supplies Merchant Wholesalers</t>
  </si>
  <si>
    <t>Metal Service Centers and Other Metal Merchant Wholesalers</t>
  </si>
  <si>
    <t>Coal and Other Mineral and Ore Merchant Wholesalers</t>
  </si>
  <si>
    <t>Electrical Apparatus and Equipment, Wiring Supplies, and Related Equipment Merchant Wholesalers</t>
  </si>
  <si>
    <t>Household Appliances, Electric Housewares, and Consumer Electronics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</si>
  <si>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</si>
  <si>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</si>
  <si>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</si>
  <si>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</si>
  <si>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</si>
  <si>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</si>
  <si>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</si>
  <si>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</si>
  <si>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</si>
  <si>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Service Establishment Equipment and Supplies Merchant Wholesalers</t>
  </si>
  <si>
    <t>Transportation Equipment and Supplies (except Motor Vehicle) Merchant Wholesalers</t>
  </si>
  <si>
    <t>Sporting and Recreational Goods and Supplies Merchant Wholesalers</t>
  </si>
  <si>
    <t>Toy and Hobby Goods and Supplies Merchant Wholesalers</t>
  </si>
  <si>
    <t>Recyclable Material Merchant Wholesalers</t>
  </si>
  <si>
    <t>Jewelry, Watch, Precious Stone, and Precious Metal Merchant Wholesalers</t>
  </si>
  <si>
    <t>Other Miscellaneous Durable Goods Merchant Wholesalers</t>
  </si>
  <si>
    <t>Subsector 424 – Merchant Wholesalers, Nondurable Goods</t>
  </si>
  <si>
    <t>Printing and Writing Paper Merchant Wholesalers</t>
  </si>
  <si>
    <t>Stationary and Office Supplies Merchant Wholesalers</t>
  </si>
  <si>
    <t>Industrial and Personal Service Paper Merchant Wholesalers</t>
  </si>
  <si>
    <t>Drugs and Druggists’ Sundries Merchant Wholesalers</t>
  </si>
  <si>
    <t>Piece Goods, Notions, and Other Dry Goods Merchant Wholesalers</t>
  </si>
  <si>
    <t>Footwear Merchant Wholesalers</t>
  </si>
  <si>
    <t>General Line Grocery Merchant Wholesalers</t>
  </si>
  <si>
    <t>Packaged Frozen Food Merchant Wholesalers</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</si>
  <si>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</si>
  <si>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</si>
  <si>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</si>
  <si>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</si>
  <si>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</si>
  <si>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</si>
  <si>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Other Grocery and Related Products Merchant Wholesalers</t>
  </si>
  <si>
    <t>Grain and Field Bean Merchant Wholesalers</t>
  </si>
  <si>
    <t>Livestock Merchant Wholesalers</t>
  </si>
  <si>
    <t>Other Farm Product Raw Material Merchant Wholesalers</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</si>
  <si>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</si>
  <si>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</si>
  <si>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</si>
  <si>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</si>
  <si>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</si>
  <si>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</si>
  <si>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</si>
  <si>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</si>
  <si>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</si>
  <si>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Paint, Varnish, and Supplies Merchant Wholesalers</t>
  </si>
  <si>
    <t>Other Miscellaneous Nondurable Goods Merchant Wholesalers</t>
  </si>
  <si>
    <t>Wholesale Trade Agents and Brokers</t>
  </si>
  <si>
    <t>Sector 44 - 45 – Retail Trade</t>
  </si>
  <si>
    <t>Subsector 441 – Motor Vehicle and Parts Dealers</t>
  </si>
  <si>
    <t>New Car Dealers</t>
  </si>
  <si>
    <t>Used Car Dealers</t>
  </si>
  <si>
    <t xml:space="preserve">Recreational Vehicle Dealers  </t>
  </si>
  <si>
    <t>Boat Dealers</t>
  </si>
  <si>
    <t>Motorcycle, ATV, and All Other Motor Vehicle Dealers</t>
  </si>
  <si>
    <t>Tire Dealers</t>
  </si>
  <si>
    <t>Subsector 444 – Building Material and Garden Equipment and Supplies Dealers</t>
  </si>
  <si>
    <t>Home Centers</t>
  </si>
  <si>
    <t>Other Building Material Dealers</t>
  </si>
  <si>
    <t>Subsector 445 – Food and Beverage Stores</t>
  </si>
  <si>
    <t>Gasoline Stations with Convenience Stores</t>
  </si>
  <si>
    <t>Other Gasoline Stations</t>
  </si>
  <si>
    <t>Florists</t>
  </si>
  <si>
    <t>Art Dealers</t>
  </si>
  <si>
    <t>Manufactured (Mobile) Home Dealers</t>
  </si>
  <si>
    <t>Vending Machine Operators</t>
  </si>
  <si>
    <t>Fuel Dealers</t>
  </si>
  <si>
    <t>Sector 48 - 49 – Transportation and Warehousing</t>
  </si>
  <si>
    <t>Subsector 481 – Air Transportation</t>
  </si>
  <si>
    <t>Scheduled Passenger Air Transportation</t>
  </si>
  <si>
    <t>Scheduled Freight Air Transportation</t>
  </si>
  <si>
    <t>Nonscheduled Chartered Passenger Air Transportation</t>
  </si>
  <si>
    <t xml:space="preserve">Nonscheduled Chartered Freight Air Transportation  </t>
  </si>
  <si>
    <t>Other Nonscheduled Air Transportation</t>
  </si>
  <si>
    <t>Subsector 482 – Rail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</si>
  <si>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</si>
  <si>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</si>
  <si>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</si>
  <si>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</si>
  <si>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</si>
  <si>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</si>
  <si>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</si>
  <si>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</si>
  <si>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Subsector 484 – Truck Transportation</t>
  </si>
  <si>
    <t>General Freight Trucking, Local</t>
  </si>
  <si>
    <t xml:space="preserve">General Freight Trucking, Long‑Distance, Truckload  </t>
  </si>
  <si>
    <t>General Freight Trucking, Long‑Distance, Less Than Truckload</t>
  </si>
  <si>
    <t>Used Household and Office Goods Moving</t>
  </si>
  <si>
    <t>Specialized Freight (except Used Goods) Trucking, Local</t>
  </si>
  <si>
    <t>Specialized Freight (except Used Goods) Trucking, Long‑Distance</t>
  </si>
  <si>
    <t>Subsector 485 – Transit and Ground Passenger Transportation</t>
  </si>
  <si>
    <t>Mixed Mode Transit Systems</t>
  </si>
  <si>
    <t>Commuter Rail Systems</t>
  </si>
  <si>
    <t>Bus and Other Motor Vehicle Transit Systems</t>
  </si>
  <si>
    <t>Other Urban Transit Systems</t>
  </si>
  <si>
    <t>Interurban and Rural Bus Transportation</t>
  </si>
  <si>
    <t>Limousine Service</t>
  </si>
  <si>
    <t>School and Employee Bus Transportation</t>
  </si>
  <si>
    <t>Charter Bus Industry</t>
  </si>
  <si>
    <t>Special Needs Transportation</t>
  </si>
  <si>
    <t>All Other Transit and Ground Passenger Transportation</t>
  </si>
  <si>
    <t>Subsector 486 – Pipeline Transportation</t>
  </si>
  <si>
    <t>Pipeline Transportation of Crude Oil</t>
  </si>
  <si>
    <t>Pipeline Transportation of Natural Gas</t>
  </si>
  <si>
    <t>Pipeline Transportation of Refined Petroleum Products</t>
  </si>
  <si>
    <t>All Other Pipeline Transportation</t>
  </si>
  <si>
    <t>Subsector 487 – Scenic and Sightseeing Transportation</t>
  </si>
  <si>
    <t>Scenic and Sightseeing Transportation, Land</t>
  </si>
  <si>
    <t>Scenic and Sightseeing Transportation, Water</t>
  </si>
  <si>
    <t>Scenic and Sightseeing Transportation, Other</t>
  </si>
  <si>
    <t>Subsector 488 – Support Activities for Transportation</t>
  </si>
  <si>
    <t>Air Traffic Control</t>
  </si>
  <si>
    <t>Other Airport Operations</t>
  </si>
  <si>
    <t>Other Support Activities for Air Transportation</t>
  </si>
  <si>
    <t>Support Activities for Rail Transportation</t>
  </si>
  <si>
    <t>Port and Harbor Operations</t>
  </si>
  <si>
    <t>Marine Cargo Handling</t>
  </si>
  <si>
    <t>Navigational Services to Shipping</t>
  </si>
  <si>
    <t>Other Support Activities for Water Transportation</t>
  </si>
  <si>
    <t>Motor Vehicle Towing</t>
  </si>
  <si>
    <t>Other Support Activities for Road Transportation</t>
  </si>
  <si>
    <t>Non‑Vessel Owning Common Carriers and Household Goods Forwarders</t>
  </si>
  <si>
    <t>Packing and Crating</t>
  </si>
  <si>
    <t>All Other Support Activities for Transportation</t>
  </si>
  <si>
    <t>Subsector 491 – Postal Service</t>
  </si>
  <si>
    <t>Postal Service</t>
  </si>
  <si>
    <t>Subsector 492 – Couriers and Messengers</t>
  </si>
  <si>
    <t>Couriers and Express Delivery Services</t>
  </si>
  <si>
    <t>Local Messengers and Local Delivery</t>
  </si>
  <si>
    <t>Subsector 493 – Warehousing and Storage</t>
  </si>
  <si>
    <t>General Warehousing and Storage</t>
  </si>
  <si>
    <t>Refrigerated Warehousing and Storage</t>
  </si>
  <si>
    <t>Farm Product Warehousing and Storage</t>
  </si>
  <si>
    <t>Other Warehousing and Storage</t>
  </si>
  <si>
    <t>Sector 51 – Information</t>
  </si>
  <si>
    <t>Newspaper Publishers</t>
  </si>
  <si>
    <t>Periodical Publishers</t>
  </si>
  <si>
    <t>Book Publishers</t>
  </si>
  <si>
    <t>Directory and Mailing List Publishers</t>
  </si>
  <si>
    <t>Greeting Card Publishers</t>
  </si>
  <si>
    <t>All Other Publishers</t>
  </si>
  <si>
    <t>Subsector 512 – Motion Picture and Sound Recording Industries</t>
  </si>
  <si>
    <t>Motion Picture and Video Production</t>
  </si>
  <si>
    <t>Motion Picture and Video Distribution</t>
  </si>
  <si>
    <t>Motion Picture Theaters (except Drive‑Ins)</t>
  </si>
  <si>
    <t>Drive‑In Motion Picture Theaters</t>
  </si>
  <si>
    <t>Teleproduction and Other Postproduction Services</t>
  </si>
  <si>
    <t>Other Motion Picture and Video Industries</t>
  </si>
  <si>
    <t>Music Publishers</t>
  </si>
  <si>
    <t>Sound Recording Studios</t>
  </si>
  <si>
    <t>Other Sound Recording Industries</t>
  </si>
  <si>
    <t>Subsector 517 – Telecommunications</t>
  </si>
  <si>
    <t>Wired Telecommunications Carriers</t>
  </si>
  <si>
    <t>Wireless Telecommunications Carriers (except Satellite)</t>
  </si>
  <si>
    <t>Satellite Telecommunications</t>
  </si>
  <si>
    <t>Telecommunications Resellers</t>
  </si>
  <si>
    <t>All Other Telecommunications</t>
  </si>
  <si>
    <t>Libraries and Archives</t>
  </si>
  <si>
    <t>Sector 52 – Finance and Insurance</t>
  </si>
  <si>
    <t>Subsector 522 – Credit Intermediation and Related Activities</t>
  </si>
  <si>
    <t>Sales Financing</t>
  </si>
  <si>
    <t>Consumer Lending</t>
  </si>
  <si>
    <t>Real Estate Credit</t>
  </si>
  <si>
    <t>Mortgage and Nonmortgage Loan Brokers</t>
  </si>
  <si>
    <t>Financial Transactions Processing, Reserve, and Clearinghouse Activities</t>
  </si>
  <si>
    <t>Other Activities Related to Credit Intermediation</t>
  </si>
  <si>
    <t>Securities and Commodity Exchanges</t>
  </si>
  <si>
    <t>Miscellaneous Intermediation</t>
  </si>
  <si>
    <t>Trust, Fiduciary and Custody Activities</t>
  </si>
  <si>
    <t>Miscellaneous Financial Investment Activities</t>
  </si>
  <si>
    <t>Subsector 524 – Insurance Carriers and Related Activities</t>
  </si>
  <si>
    <t>Direct Life Insurance Carriers</t>
  </si>
  <si>
    <t>Direct Health and Medical Insurance Carriers</t>
  </si>
  <si>
    <t>Direct Property and Casualty Insurance Carriers</t>
  </si>
  <si>
    <t>Direct Title Insurance Carriers</t>
  </si>
  <si>
    <t>Other Direct Insurance (except Life, Health and Medical) Carriers</t>
  </si>
  <si>
    <t>Reinsurance Carriers</t>
  </si>
  <si>
    <t>Insurance Agencies and Brokerages</t>
  </si>
  <si>
    <t>Claims Adjusting</t>
  </si>
  <si>
    <t>All Other Insurance Related Activities</t>
  </si>
  <si>
    <t>Subsector 525 – Funds, Trusts and Other Financial Vehicles</t>
  </si>
  <si>
    <t>Pension Funds</t>
  </si>
  <si>
    <t>Health and Welfare Funds</t>
  </si>
  <si>
    <t>Other Insurance Funds</t>
  </si>
  <si>
    <t>Open‑End Investment Funds</t>
  </si>
  <si>
    <t>Trusts, Estates, and Agency Accounts</t>
  </si>
  <si>
    <t>Other Financial Vehicles</t>
  </si>
  <si>
    <t>Sector 53 – Real Estate and Rental and Leasing</t>
  </si>
  <si>
    <t>Subsector 531 – Real Estate</t>
  </si>
  <si>
    <t>Residential Property Managers</t>
  </si>
  <si>
    <t>Nonresidential Property Managers</t>
  </si>
  <si>
    <t>Offices of Real Estate Appraisers</t>
  </si>
  <si>
    <t>Other Activities Related to Real Estate</t>
  </si>
  <si>
    <t>Subsector 532 – Rental and Leasing Services</t>
  </si>
  <si>
    <t>Passenger Car Rental</t>
  </si>
  <si>
    <t>Passenger Car Leasing</t>
  </si>
  <si>
    <t>Truck, Utility Trailer, and RV (Recreational Vehicle) Rental and Leasing</t>
  </si>
  <si>
    <t>Consumer Electronics and Appliances Rental</t>
  </si>
  <si>
    <t>Formal Wear and Costume Rental</t>
  </si>
  <si>
    <t>Video Tape and Disc Rental</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</si>
  <si>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</si>
  <si>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</si>
  <si>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</si>
  <si>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</si>
  <si>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</si>
  <si>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</si>
  <si>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</si>
  <si>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</si>
  <si>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Subsector 533 – Lessors of Nonfinancial Intangible Assets (except Copyrighted Works)</t>
  </si>
  <si>
    <t>Lessors of Nonfinancial Intangible Assets (except Copyrighted Works)</t>
  </si>
  <si>
    <t>Sector 54 – Professional, Scientific and Technical Services</t>
  </si>
  <si>
    <t>Subsector 541 – Professional, Scientific and Technical Services</t>
  </si>
  <si>
    <t>Offices of Lawyers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</si>
  <si>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</si>
  <si>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</si>
  <si>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</si>
  <si>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</si>
  <si>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</si>
  <si>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</si>
  <si>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</si>
  <si>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</si>
  <si>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</si>
  <si>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Military and Aerospace Equipment and Military Weapons</t>
  </si>
  <si>
    <t>Contracts and Subcontracts for Engineering Services Awarded Under the National Energy Policy Act of 1992</t>
  </si>
  <si>
    <t>Marine Engineering and Naval Architecture</t>
  </si>
  <si>
    <t>Drafting Services</t>
  </si>
  <si>
    <t>Building Inspection Services</t>
  </si>
  <si>
    <t>Geophysical Surveying and Mapping Services</t>
  </si>
  <si>
    <t>Surveying and Mapping (except Geophysical) Services</t>
  </si>
  <si>
    <t>Interior Design Services</t>
  </si>
  <si>
    <t>Industrial Design Services</t>
  </si>
  <si>
    <t>Graphic Design Services</t>
  </si>
  <si>
    <t>Other Specialized Design Services</t>
  </si>
  <si>
    <t>Custom Computer Programming Services</t>
  </si>
  <si>
    <t>Computer Systems Design Services</t>
  </si>
  <si>
    <t>Computer Facilities Management Services</t>
  </si>
  <si>
    <t>Other Computer Related Services</t>
  </si>
  <si>
    <t>Administrative Management and General Management Consulting Services</t>
  </si>
  <si>
    <t>Human Resources Consulting Services</t>
  </si>
  <si>
    <t>Marketing Consulting Services</t>
  </si>
  <si>
    <t>Process, Physical Distribution and Logistics Consulting Services</t>
  </si>
  <si>
    <t>Other Management Consulting Services</t>
  </si>
  <si>
    <t>Environmental Consulting Services</t>
  </si>
  <si>
    <t xml:space="preserve">Other Scientific and Technical Consulting Services  </t>
  </si>
  <si>
    <t>Research and Development in the Social Sciences and Humanities</t>
  </si>
  <si>
    <t>Public Relations Agencies</t>
  </si>
  <si>
    <t>Media Buying Agencies</t>
  </si>
  <si>
    <t>Media Representatives</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</si>
  <si>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</si>
  <si>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</si>
  <si>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</si>
  <si>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</si>
  <si>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</si>
  <si>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</si>
  <si>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</si>
  <si>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</si>
  <si>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</si>
  <si>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Sector 55 – Management of Companies and Enterprises</t>
  </si>
  <si>
    <t>Subsector 551 – Management of Companies and Enterprises</t>
  </si>
  <si>
    <t>Offices of Bank Holding Companies</t>
  </si>
  <si>
    <t>Offices of Other Holding Companies</t>
  </si>
  <si>
    <t>Subsector 561 – Administrative and Support Services</t>
  </si>
  <si>
    <t>Office Administrative Services</t>
  </si>
  <si>
    <t>Employment Placement Agencies</t>
  </si>
  <si>
    <t>Executive Search Services</t>
  </si>
  <si>
    <t>Temporary Help Services</t>
  </si>
  <si>
    <t>Professional Employer Organizations</t>
  </si>
  <si>
    <t>Document Preparation Services</t>
  </si>
  <si>
    <t>Telephone Answering Services</t>
  </si>
  <si>
    <t>Telemarketing Bureaus and Other contact Centers</t>
  </si>
  <si>
    <t>Private Mail Centers</t>
  </si>
  <si>
    <t>Other Business Service Centers (including Copy Shops)</t>
  </si>
  <si>
    <t>Collection Agencies</t>
  </si>
  <si>
    <t>Credit Bureaus</t>
  </si>
  <si>
    <t>Repossession Services</t>
  </si>
  <si>
    <t>Court Reporting and Stenotype Services</t>
  </si>
  <si>
    <t>All Other Business Support Services</t>
  </si>
  <si>
    <t>Convention and Visitors Bureaus</t>
  </si>
  <si>
    <t>All Other Travel Arrangement and Reservation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</si>
  <si>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</si>
  <si>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</si>
  <si>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</si>
  <si>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</si>
  <si>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</si>
  <si>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</si>
  <si>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</si>
  <si>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</si>
  <si>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 xml:space="preserve">Other Services to Buildings and Dwellings  </t>
  </si>
  <si>
    <t>Packaging and Labeling Services</t>
  </si>
  <si>
    <t>All Other Support Services</t>
  </si>
  <si>
    <t>Solid Waste Collection</t>
  </si>
  <si>
    <t>Hazardous Waste Collection</t>
  </si>
  <si>
    <t>Other Waste Collection</t>
  </si>
  <si>
    <t>Hazardous Waste Treatment and Disposal</t>
  </si>
  <si>
    <t>Solid Waste Landfill</t>
  </si>
  <si>
    <t>Solid Waste Combustors and Incinerators</t>
  </si>
  <si>
    <t xml:space="preserve">Other Nonhazardous Waste Treatment and Disposal  </t>
  </si>
  <si>
    <t>Remediation Services</t>
  </si>
  <si>
    <t>Materials Recovery Facilities</t>
  </si>
  <si>
    <t>Septic Tank and Related Services</t>
  </si>
  <si>
    <t>All Other Miscellaneous Waste Management Services</t>
  </si>
  <si>
    <t>Sector 61 – Educational Services</t>
  </si>
  <si>
    <t>Subsector 611 – Educational Services</t>
  </si>
  <si>
    <t>Elementary and Secondary Schools</t>
  </si>
  <si>
    <t>Junior Colleges</t>
  </si>
  <si>
    <t>Colleges, Universities and Professional Schools</t>
  </si>
  <si>
    <t>Business and Secretarial Schools</t>
  </si>
  <si>
    <t>Computer Training</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</si>
  <si>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</si>
  <si>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</si>
  <si>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</si>
  <si>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</si>
  <si>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</si>
  <si>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</si>
  <si>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</si>
  <si>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</si>
  <si>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</si>
  <si>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</si>
  <si>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</si>
  <si>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</si>
  <si>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Sector 62 – Health Care and Social Assistance</t>
  </si>
  <si>
    <t>Subsector 621 – Ambulatory Health Care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</si>
  <si>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</si>
  <si>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</si>
  <si>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</si>
  <si>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</si>
  <si>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</si>
  <si>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</si>
  <si>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</si>
  <si>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</si>
  <si>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</si>
  <si>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</si>
  <si>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</si>
  <si>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</si>
  <si>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</si>
  <si>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</si>
  <si>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</si>
  <si>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</si>
  <si>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</si>
  <si>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</si>
  <si>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</si>
  <si>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</si>
  <si>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</si>
  <si>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Subsector 622 – Hospitals</t>
  </si>
  <si>
    <t>General Medical and Surgical Hospitals</t>
  </si>
  <si>
    <t>Psychiatric and Substance Abuse Hospitals</t>
  </si>
  <si>
    <t>Specialty (except Psychiatric and Substance Abuse) Hospitals</t>
  </si>
  <si>
    <t>Subsector 623 – Nursing and Residential Care Facilities</t>
  </si>
  <si>
    <t>Nursing Care Facilities (Skilled Nursing Facilities)</t>
  </si>
  <si>
    <t>Residential Intellectual and Developmental Disability Facilities</t>
  </si>
  <si>
    <t>Residential Mental Health and Substance Abuse Facilities</t>
  </si>
  <si>
    <t>Continuing Care Retirement Communities</t>
  </si>
  <si>
    <t>Assisted Living Facilities for the Elderly</t>
  </si>
  <si>
    <t>Other Residential Care Facilities</t>
  </si>
  <si>
    <t>Subsector 624 – Social Assistance</t>
  </si>
  <si>
    <t>Child and Youth Services</t>
  </si>
  <si>
    <t>Services for the Elderly and Persons with Disabilities</t>
  </si>
  <si>
    <t>Other Individual and Family Services</t>
  </si>
  <si>
    <t>Community Food Services</t>
  </si>
  <si>
    <t>Temporary Shelters</t>
  </si>
  <si>
    <t>Other Community Housing Services</t>
  </si>
  <si>
    <t>Emergency and Other Relief Services</t>
  </si>
  <si>
    <t>Vocational Rehabilitation Services</t>
  </si>
  <si>
    <t>Sector 71 – Arts, Entertainment and Recreation</t>
  </si>
  <si>
    <t>Subsector 711 – Performing Arts, Spectator Sports and Related Industries</t>
  </si>
  <si>
    <t>Theater Companies and Dinner Theaters</t>
  </si>
  <si>
    <t>Dance Companies</t>
  </si>
  <si>
    <t>Musical Groups and Artists</t>
  </si>
  <si>
    <t>Other Performing Arts Companies</t>
  </si>
  <si>
    <t>Sports Teams and Clubs</t>
  </si>
  <si>
    <t>Race 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</si>
  <si>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</si>
  <si>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</si>
  <si>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</si>
  <si>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</si>
  <si>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Independent Artists, Writers, and Performers</t>
  </si>
  <si>
    <t>Subsector 712 – Museums, Historical Sites and Similar Institutions</t>
  </si>
  <si>
    <t>Museums</t>
  </si>
  <si>
    <t>Historical Sites</t>
  </si>
  <si>
    <t>Zoos and Botanical Gardens</t>
  </si>
  <si>
    <t xml:space="preserve">Nature Parks and Other Similar Institutions  </t>
  </si>
  <si>
    <t>Subsector 713 – Amusement, Gambling and Recreation Industries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</si>
  <si>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</si>
  <si>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</si>
  <si>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</si>
  <si>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</si>
  <si>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</si>
  <si>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</si>
  <si>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</si>
  <si>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</si>
  <si>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</si>
  <si>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</si>
  <si>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Sector 72 – Accommodation and Food Services</t>
  </si>
  <si>
    <t>Subsector 721 – Accommodation</t>
  </si>
  <si>
    <t>Hotels (except Casino Hotels) and Motels</t>
  </si>
  <si>
    <t>Casino Hotels</t>
  </si>
  <si>
    <t>Bed‑and‑Breakfast Inns</t>
  </si>
  <si>
    <t>All Other Traveler Accommodation</t>
  </si>
  <si>
    <t xml:space="preserve">RV (Recreational Vehicle) Parks and Campgrounds  </t>
  </si>
  <si>
    <t>Recreational and Vacation Camps (except Campgrounds)</t>
  </si>
  <si>
    <t>Subsector 722 – Food Services and Drinking Places</t>
  </si>
  <si>
    <t>Food Service Contractors</t>
  </si>
  <si>
    <t>Caterers</t>
  </si>
  <si>
    <t>Mobile Food Services</t>
  </si>
  <si>
    <t>Drinking Places (Alcoholic Beverages)</t>
  </si>
  <si>
    <t>Full-Service Restaurants</t>
  </si>
  <si>
    <t>Limited-Service Restaurants</t>
  </si>
  <si>
    <t>Cafeterias, Grill Buffets, and Buffets</t>
  </si>
  <si>
    <t>Snack and Nonalcoholic Beverage Bars</t>
  </si>
  <si>
    <t>Subsector 811 – Repair and Maintenance</t>
  </si>
  <si>
    <t>General Automotive Repair</t>
  </si>
  <si>
    <t>Automotive Body, Paint and Interior Repair and Maintenance</t>
  </si>
  <si>
    <t>Automotive Glass Replacement Shops</t>
  </si>
  <si>
    <t xml:space="preserve">Automotive Oil Change and Lubrication Shops  </t>
  </si>
  <si>
    <t>Car Washes</t>
  </si>
  <si>
    <t>All Other Automotive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</si>
  <si>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</si>
  <si>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</si>
  <si>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</si>
  <si>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</si>
  <si>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</si>
  <si>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</si>
  <si>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Subsector 812 – Personal and Laundry Services</t>
  </si>
  <si>
    <t>Barber Shops</t>
  </si>
  <si>
    <t>Beauty Salons</t>
  </si>
  <si>
    <t>Nail Salons</t>
  </si>
  <si>
    <t>Diet and Weight Reducing Centers</t>
  </si>
  <si>
    <t>Other Personal Care Services</t>
  </si>
  <si>
    <t>Funeral Homes and Funeral Services</t>
  </si>
  <si>
    <t>Cemeteries and Crematories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</si>
  <si>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</si>
  <si>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</si>
  <si>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</si>
  <si>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</si>
  <si>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</si>
  <si>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</si>
  <si>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</si>
  <si>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</si>
  <si>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</si>
  <si>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Subsector 813 – Religious, Grantmaking, Civic, Professional and Similar Organizations</t>
  </si>
  <si>
    <t>Religious Organizations</t>
  </si>
  <si>
    <t>Grantmaking Foundations</t>
  </si>
  <si>
    <t>Voluntary Health Organizations</t>
  </si>
  <si>
    <t>Other Grantmaking and Giving Services</t>
  </si>
  <si>
    <t>Human Rights Organizations</t>
  </si>
  <si>
    <t>Environment, Conservation and Wildlife Organizations</t>
  </si>
  <si>
    <t>Other Social Advocacy Organizations</t>
  </si>
  <si>
    <t>Civic and Social Organizations</t>
  </si>
  <si>
    <t>Business Associations</t>
  </si>
  <si>
    <t>Professional Organizations</t>
  </si>
  <si>
    <t xml:space="preserve">Labor Unions and Similar Labor Organizations </t>
  </si>
  <si>
    <t>Political Organizations</t>
  </si>
  <si>
    <t xml:space="preserve">Other Similar Organizations (except Business, Professional, Labor, and Political Organizations) </t>
  </si>
  <si>
    <t>If Start-up, Projected Annual Receipts:</t>
  </si>
  <si>
    <t>SBA Size Standards (Auto-populated)</t>
  </si>
  <si>
    <t>Type:</t>
  </si>
  <si>
    <t>Employee Size:</t>
  </si>
  <si>
    <t>Annual Receipts (in millions):</t>
  </si>
  <si>
    <t>Size Limit</t>
  </si>
  <si>
    <t>This form must be completed only if BOB funds requested are greater than $35,000 per FT/FTE within one year from BOB funding, as reflected on the Employment and Need for Funds tab</t>
  </si>
  <si>
    <t>Renovation of Building</t>
  </si>
  <si>
    <t>If yes, please provide an updated copy of the policy for FHLBank records.</t>
  </si>
  <si>
    <t>Total Interest</t>
  </si>
  <si>
    <t>Plus, interest calculated on remaining principal balance.</t>
  </si>
  <si>
    <t>Amount of member loan:</t>
  </si>
  <si>
    <t>% guaranteed:</t>
  </si>
  <si>
    <t>Member funds at risk:</t>
  </si>
  <si>
    <t>Enter the amount of member spread you would like to add on the BOB loan.</t>
  </si>
  <si>
    <t>Yes</t>
  </si>
  <si>
    <t xml:space="preserve">   Will the business occupy 100% of the property?</t>
  </si>
  <si>
    <t xml:space="preserve">    If the business will not occupy 100% of the property, complete the following:</t>
  </si>
  <si>
    <t>Financing Committed</t>
  </si>
  <si>
    <t xml:space="preserve">           Have you factored the BOB loan repayment into your underwriting, and can the borrower support the BOB loan?</t>
  </si>
  <si>
    <t>Principal payment of:</t>
  </si>
  <si>
    <t xml:space="preserve">Are any of the above Uses made up of refinancing of existing member debt? </t>
  </si>
  <si>
    <t>Full Time Employee (FT): An employee who is employed on average at least 30 hours per week</t>
  </si>
  <si>
    <t>Other:</t>
  </si>
  <si>
    <t>Borrower Equity</t>
  </si>
  <si>
    <t>Loan-to-Value:</t>
  </si>
  <si>
    <t>Debt Coverage Ratio:</t>
  </si>
  <si>
    <t>If requirement not met, what is your institutions DCR standard for this deal type?</t>
  </si>
  <si>
    <t>Instructions: To qualify for BOB funds, a gap in financing which cannot be covered by member financing must be demonstrated. Please indicate why your institution cannot underwrite your borrower's request below.</t>
  </si>
  <si>
    <t>If DCR is a concern, describe how your borrower will have sufficient cash flow to begin repayment the BOB loan in year 2:</t>
  </si>
  <si>
    <t>Member Signature:</t>
  </si>
  <si>
    <t>Management:</t>
  </si>
  <si>
    <t>Office:</t>
  </si>
  <si>
    <t>Production:</t>
  </si>
  <si>
    <t>Full-Time-Equivalent Employee (FTE): a combination of employees, each of whom individually is not a full-time employee because they are not employed on average at least 30 hours per week, but who, in combination, are counted as the equivalent of a full-time employee.</t>
  </si>
  <si>
    <t>*Required to calculate Job/BOB $ Ratio</t>
  </si>
  <si>
    <t>I. Member Information</t>
  </si>
  <si>
    <t>1. Sources and Uses:</t>
  </si>
  <si>
    <t>2. BOB Loan Interest Rate:</t>
  </si>
  <si>
    <t>3. Confirm borrower repayment:</t>
  </si>
  <si>
    <t xml:space="preserve">5. Does the transaction involve the financing of Real Estate? </t>
  </si>
  <si>
    <t>Crude Petroleum Extraction</t>
  </si>
  <si>
    <t>Natural Gas Extraction</t>
  </si>
  <si>
    <t>Copper, Nickel, Lead, and Zinc Mining</t>
  </si>
  <si>
    <t>Measuring, Dispensing, and Other Pumping Equipment Manufacturing</t>
  </si>
  <si>
    <t>Major Household Appliance Manufacturing</t>
  </si>
  <si>
    <t>Department Stores</t>
  </si>
  <si>
    <t>Warehouse Clubs and Supercenters</t>
  </si>
  <si>
    <t>Subsector 483 – Water Transportation</t>
  </si>
  <si>
    <t>Record Production and Distribution</t>
  </si>
  <si>
    <t>Rooming and Boarding Houses, Dormitories, and Workers’ Camps</t>
  </si>
  <si>
    <r>
      <t xml:space="preserve">Term
</t>
    </r>
    <r>
      <rPr>
        <sz val="11"/>
        <rFont val="Arial"/>
        <family val="2"/>
      </rPr>
      <t>(In months)</t>
    </r>
  </si>
  <si>
    <r>
      <t xml:space="preserve">Amortization
</t>
    </r>
    <r>
      <rPr>
        <sz val="11"/>
        <rFont val="Arial"/>
        <family val="2"/>
      </rPr>
      <t>(In months)</t>
    </r>
  </si>
  <si>
    <t>BOB Loan Type:</t>
  </si>
  <si>
    <t>Part II - BOB Loan Type</t>
  </si>
  <si>
    <t>Tab 6: BOBIE Self-Certification Form</t>
  </si>
  <si>
    <t>Tab 2: Uses and Sources</t>
  </si>
  <si>
    <t>Tab 3: Employment and Need For Funds</t>
  </si>
  <si>
    <t>Tab 1: General Information</t>
  </si>
  <si>
    <t>Tab 4: Employee Certification</t>
  </si>
  <si>
    <t>If yes, no further information is required. If no, please complete the below sections.</t>
  </si>
  <si>
    <r>
      <t xml:space="preserve">Guaranty </t>
    </r>
    <r>
      <rPr>
        <sz val="11"/>
        <rFont val="Arial"/>
        <family val="2"/>
      </rPr>
      <t>(Y/N)</t>
    </r>
  </si>
  <si>
    <t>4. Is any portion of the Member Bank's loan covered with a public loan guaranty?</t>
  </si>
  <si>
    <t>Agency providing guaranty:</t>
  </si>
  <si>
    <t>If yes, enter loan guaranty information:</t>
  </si>
  <si>
    <t>Helpful Guidance</t>
  </si>
  <si>
    <t>(Conventional BOB or BOBIE - See "Help" tab for definitions)</t>
  </si>
  <si>
    <t>"Quick Tips" are also available throughout the BOB Registration Form in the form of comments. Hover over cells with red arrows to display Quick Tips.</t>
  </si>
  <si>
    <r>
      <rPr>
        <b/>
        <sz val="11"/>
        <rFont val="Arial"/>
        <family val="2"/>
      </rPr>
      <t xml:space="preserve">Responsible Party: </t>
    </r>
    <r>
      <rPr>
        <sz val="11"/>
        <rFont val="Arial"/>
        <family val="2"/>
      </rPr>
      <t>Must be completed by member representative</t>
    </r>
  </si>
  <si>
    <t>Guidance on Questions:</t>
  </si>
  <si>
    <t>Guidance on when to complete:</t>
  </si>
  <si>
    <t>Acceptable Certifications for Minority- and Women-Owned Businesses:</t>
  </si>
  <si>
    <t>(a) more than 50% of the ownership or control is held, directly or indirectly, by one or more women and more than 50% of its net profit or loss accrues to one or more women, in accordance with 12 C.F.R. § 1223.1 (Minority and Women Inclusion Regulation); and</t>
  </si>
  <si>
    <t>1. What other economic impact will be achieved through the project, such as construction related activities (materials purchased, labor created, etc.), equipment and furnishing purchases, inventory purchases, fees generated (realtors, lawyers, title insurance, banks etc.), municipality benefit (taxes, permits sewer hook-up, blight removal etc.) and member bank benefit (cross selling opportunities, CRA etc.)?</t>
  </si>
  <si>
    <t>Tab 5: Economic Impact Description</t>
  </si>
  <si>
    <t>III. Small Business Information</t>
  </si>
  <si>
    <t>II. BOB Loan Type</t>
  </si>
  <si>
    <t>BOBIE Eligibility Documentation:</t>
  </si>
  <si>
    <t>(See "Help" tab for details)</t>
  </si>
  <si>
    <t>IV. Financing Needs</t>
  </si>
  <si>
    <t>V. Employment Information</t>
  </si>
  <si>
    <t>VI. Need for Banking On Business Funds</t>
  </si>
  <si>
    <t>VII. Certifications and Stipulations</t>
  </si>
  <si>
    <t>BOB borrowers must begin repayment in year two. Based on the BOB loan amount and amortization period you've entered, your borrower can expect to pay the following:</t>
  </si>
  <si>
    <t>If Yes, complete:</t>
  </si>
  <si>
    <t>Projected 
by end of year 1*</t>
  </si>
  <si>
    <r>
      <t xml:space="preserve">NOTE: Completed BOB registration requests must be submitted via email to </t>
    </r>
    <r>
      <rPr>
        <b/>
        <u val="single"/>
        <sz val="12"/>
        <color indexed="12"/>
        <rFont val="Arial"/>
        <family val="2"/>
      </rPr>
      <t>bob@fhlb-pgh.com</t>
    </r>
    <r>
      <rPr>
        <b/>
        <sz val="12"/>
        <color indexed="12"/>
        <rFont val="Arial"/>
        <family val="2"/>
      </rPr>
      <t xml:space="preserve"> to be considered for funding. 
Registration requests sent to any other inbox will not be considered submitted and will not be reviewed by community investment staff.</t>
    </r>
  </si>
  <si>
    <t>BOBIE applicants must self-certify using form on tab 6, or provide approved third-party certification. Acceptable third-party certifications are listed below under Tab 6 tips and in the BOB Program Manual.</t>
  </si>
  <si>
    <t>What type of BOB loan are you applying for, conventional BOB or BOBIE? Note: In accordance with regulatory requirements, only member institutions that have signed the BOBIE addendum are permitted to apply for a BOBIE loan.</t>
  </si>
  <si>
    <t>If BOBIE loan, how has the borrower affirmed their status as a “Minority-Owned Business” and/or “Women-Owned Business” as defined in the BOB Program Manual?</t>
  </si>
  <si>
    <t>Part II - If BOBIE loan, how has the borrower affirmed their status as a “Minority-Owned Business” and/or “Women-Owned Business” as defined in the BOB Program Manual?</t>
  </si>
  <si>
    <r>
      <rPr>
        <b/>
        <sz val="11"/>
        <rFont val="Arial"/>
        <family val="2"/>
      </rPr>
      <t>Responsible Party:</t>
    </r>
    <r>
      <rPr>
        <sz val="11"/>
        <rFont val="Arial"/>
        <family val="2"/>
      </rPr>
      <t xml:space="preserve"> Must be completed and signed by any borrowers electing to self-certify as a Minority-Owned and/or Women-Owned Business. May only be completed if borrower is applying for a BOBIE loan. </t>
    </r>
    <r>
      <rPr>
        <u val="single"/>
        <sz val="11"/>
        <rFont val="Arial"/>
        <family val="2"/>
      </rPr>
      <t>MUST NOT</t>
    </r>
    <r>
      <rPr>
        <sz val="11"/>
        <rFont val="Arial"/>
        <family val="2"/>
      </rPr>
      <t xml:space="preserve"> be completed if borrower is applying for a BOB loan.</t>
    </r>
  </si>
  <si>
    <t xml:space="preserve">If application is for a BOBIE loan, please indicate as such on the form as financing a Minority- or Women-Owned Business qualifies as a demonstrated economic impact. No further description of economic impact is required. </t>
  </si>
  <si>
    <r>
      <rPr>
        <b/>
        <sz val="11"/>
        <rFont val="Arial"/>
        <family val="2"/>
      </rPr>
      <t>Compliance Note:</t>
    </r>
    <r>
      <rPr>
        <sz val="11"/>
        <rFont val="Arial"/>
        <family val="2"/>
      </rPr>
      <t xml:space="preserve"> Member financial institution representatives may not second-guess or question self-identification, and eligibility determinations may not be based on visual observation or surname.  Member financial institution representatives are </t>
    </r>
    <r>
      <rPr>
        <u val="single"/>
        <sz val="11"/>
        <rFont val="Arial"/>
        <family val="2"/>
      </rPr>
      <t>not</t>
    </r>
    <r>
      <rPr>
        <sz val="11"/>
        <rFont val="Arial"/>
        <family val="2"/>
      </rPr>
      <t xml:space="preserve"> permitted to ask BOB applicants if they are members of a protected class or seek or obtain any BOBIE eligibility information or certification from BOB applicants.</t>
    </r>
  </si>
  <si>
    <t>Potential borrowers applying to BOBIE may qualify as a Minority-Owned and/or Women-Owned Business in one of two ways:
   1. Submit approved third-party certification from:
           a. National Minority Supplier Development Council (NMSDC), or;
           b. Women’s Business Enterprise National Council (WBENC), or;
           c. Additional third party certifications may be considered by the Bank’s Office of Diversity and Inclusion (ODI) on a case-by-case basis
   2. Complete and sign BOBIE Self-Certification Form on tab 6</t>
  </si>
  <si>
    <t>FOR BOBIE APPLICANTS ONLY:  Does borrower qualify as a a “Minority-Owned Business” and/or “Women-Owned Business” as defined in the BOB Program Manual?</t>
  </si>
  <si>
    <t>Borrower/Owner Signature:</t>
  </si>
  <si>
    <t>I, the undersigned, hereby certify that I am the Borrower/Owner identified above and a duly authorized representative of Business and possess the requisite legal authority to make this certification. For and on behalf of Business and as the Borrower/Owner identified above, I hereby agree, acknowledge, and certify as follows: (1) I am personally familiar with the information meeting the criteria in the classification definition(s) selected above, including any and all documentation supporting such classification; (2) the information contained in this certification is true, complete and accurate; (3) I understand that FHLBank Pittsburgh reserves the right to require additional documentation and/or information as determined necessary by FHLBank Pittsburgh in its sole discretion; (4) I understand that the information provided in this certification will be used by FHLBank Pittsburgh in connection with determining Business' eligibility for the Banking On Business Inclusion and Equity fund (BOBIE) special purpose credit program; and (5) I understand that any misrepresentations or false or fictitious statements made in this certification, which are used by FHLBank Pittsburgh to approve a BOBIE loan, may subject Business to possible remedies, including without limitation (A) immediate repayment of any disbursed BOBIE funds, and (B) application of any penalties and/or other adverse actions permitted pursuant to applicable law and/or Business' BOBIE loan documentation.</t>
  </si>
  <si>
    <t>Certification Statement:</t>
  </si>
  <si>
    <t>B. Are you involved with long-term strategic policy setting and decision-making for Business?</t>
  </si>
  <si>
    <t>A. Are you involved with the management and administration of the day-to-day operations for Business?</t>
  </si>
  <si>
    <t>4. If No to #3, please indicate how you are involved in the Business:</t>
  </si>
  <si>
    <t>If Yes, please proceed to the Certification statement below.</t>
  </si>
  <si>
    <t>3. If Yes to #2, do all owners of Business meet the criteria in the definition(s) selected above?</t>
  </si>
  <si>
    <t>If No, please proceed to Certification Statement below.</t>
  </si>
  <si>
    <t>2. Does Business have more than one owner?</t>
  </si>
  <si>
    <t>(b) one or more individuals whose role in the business contributes to satisfying (a) is involved with the management and administration of the day to day operations and long-term strategic policy setting and decision-making for the Business.</t>
  </si>
  <si>
    <t xml:space="preserve">“Minority” means any Black (or African) American, Native American (or American Indian), Hispanic (or Latino) American, or Asian American, as defined by 12 C.F.R. § 1223.1 (Minority and Women Inclusion Regulation) </t>
  </si>
  <si>
    <t>(a) more than 50% of the ownership or control is held, directly or indirectly, by one or more Minority individuals and more than 50% of its net profit or loss accrues to one or more Minority individuals, in accordance with 12 C.F.R. § 1223.1 (Minority and Women Inclusion Regulation); and</t>
  </si>
  <si>
    <t>Business is a "Minority-Owned Business" as defined below:</t>
  </si>
  <si>
    <t>The below information is being solicited to determine program eligibility for BOBIE and for no other purpose.</t>
  </si>
  <si>
    <t>1. How does Business qualify under the terms of the BOBIE special purpose credit program? (Indicate all that apply)</t>
  </si>
  <si>
    <t>Borrower/Owner Name:</t>
  </si>
  <si>
    <t>(Referred to as "Business")</t>
  </si>
  <si>
    <t xml:space="preserve">The Banking On Business Inclusion and Equity fund (BOBIE) is available to minority- and women-owned small businesses that meet certain eligibility criteria. In order to qualify for BOBIE, small business borrowers must either (1) self-certify their status by completing the following and signing the Certification Statement below or (2) provide evidence of an accepted third-party certification as determined by FHLBank Pittsburgh in its discretion. If more than one owner of the business qualifies according to the classifications below, please submit multiple certification forms (one per owner), as needed. </t>
  </si>
  <si>
    <t>Only complete this form if BOB funds requested exceed $35,000 per job created in year one, as reflected on the Employment and Need for Funds tab.</t>
  </si>
  <si>
    <r>
      <rPr>
        <b/>
        <sz val="11"/>
        <rFont val="Arial"/>
        <family val="2"/>
      </rPr>
      <t>Responsible Party:</t>
    </r>
    <r>
      <rPr>
        <sz val="11"/>
        <rFont val="Arial"/>
        <family val="2"/>
      </rPr>
      <t xml:space="preserve"> If required, must be completed by member representative.</t>
    </r>
  </si>
  <si>
    <r>
      <rPr>
        <b/>
        <sz val="11"/>
        <rFont val="Arial"/>
        <family val="2"/>
      </rPr>
      <t>Responsible Party:</t>
    </r>
    <r>
      <rPr>
        <sz val="11"/>
        <rFont val="Arial"/>
        <family val="2"/>
      </rPr>
      <t xml:space="preserve"> Must be completed and signed by borrower.</t>
    </r>
  </si>
  <si>
    <r>
      <rPr>
        <b/>
        <sz val="11"/>
        <rFont val="Arial"/>
        <family val="2"/>
      </rPr>
      <t xml:space="preserve">Responsible Party: </t>
    </r>
    <r>
      <rPr>
        <sz val="11"/>
        <rFont val="Arial"/>
        <family val="2"/>
      </rPr>
      <t>Must be completed and signed by member representative.</t>
    </r>
  </si>
  <si>
    <r>
      <rPr>
        <b/>
        <sz val="11"/>
        <rFont val="Arial"/>
        <family val="2"/>
      </rPr>
      <t xml:space="preserve">Responsible Party: </t>
    </r>
    <r>
      <rPr>
        <sz val="11"/>
        <rFont val="Arial"/>
        <family val="2"/>
      </rPr>
      <t>Must be completed by member representative.</t>
    </r>
  </si>
  <si>
    <t>The purpose of this tab is to provide key information to members completing the BOB Registration Form. For a full list of program rules, eligibility criteria and details on application, funding and repayment, please refer to the BOB Program Manual.</t>
  </si>
  <si>
    <t>Business is a "Women-Owned Business" as defined below:</t>
  </si>
  <si>
    <t/>
  </si>
  <si>
    <t>115310 (Exception 1)</t>
  </si>
  <si>
    <t>See footnote 1</t>
  </si>
  <si>
    <t>115310 (Exception 2)</t>
  </si>
  <si>
    <t>237990 (Exception)</t>
  </si>
  <si>
    <t>See footnote 2</t>
  </si>
  <si>
    <t>238990 (Exception)</t>
  </si>
  <si>
    <t>See footnote 13</t>
  </si>
  <si>
    <t>See footnote 3</t>
  </si>
  <si>
    <t>See footnote 4</t>
  </si>
  <si>
    <t>See footnote 5</t>
  </si>
  <si>
    <t>See footnote 6</t>
  </si>
  <si>
    <t>See footnote 7</t>
  </si>
  <si>
    <t>See footnote 10</t>
  </si>
  <si>
    <t>488510 (Exception)</t>
  </si>
  <si>
    <t>See footnote 8</t>
  </si>
  <si>
    <t>See footnote 9</t>
  </si>
  <si>
    <t>541330 (Exception 1)</t>
  </si>
  <si>
    <t>541330 (Exception 2)</t>
  </si>
  <si>
    <t>541330 (Exception 3)</t>
  </si>
  <si>
    <t>541519 (Exception)</t>
  </si>
  <si>
    <t>See footnote 18</t>
  </si>
  <si>
    <t>See footnote 11</t>
  </si>
  <si>
    <t>541715 (Exception 1)</t>
  </si>
  <si>
    <t>541715 (Exception 2)</t>
  </si>
  <si>
    <t>541715 (Exception 3)</t>
  </si>
  <si>
    <t>Sector 56 – Administrative and Support and Waste Management and Remediation Services</t>
  </si>
  <si>
    <t>See footnote 12</t>
  </si>
  <si>
    <t>562910 (Exception)</t>
  </si>
  <si>
    <t>See footnote 14</t>
  </si>
  <si>
    <t>611519 (Exception)</t>
  </si>
  <si>
    <t>See footnote 16</t>
  </si>
  <si>
    <t>Sector 92 – Public Administration</t>
  </si>
  <si>
    <t>See footnote 17</t>
  </si>
  <si>
    <t>(Small business size standards are not established for this Sector.  Establishments in the Public Administration Sector are Federal, state, and local government agencies which administer and oversee government programs and activities that are not performed by private establishments.)</t>
  </si>
  <si>
    <t>Other Aquaculture</t>
  </si>
  <si>
    <t>Surface Coal Mining</t>
  </si>
  <si>
    <t>Underground Coal Mining</t>
  </si>
  <si>
    <t>Gold Ore and Silver Ore Mining</t>
  </si>
  <si>
    <t>Other Metal Ore Mining</t>
  </si>
  <si>
    <t>Kaolin, Clay, and Ceramic and Refractory Minerals Mining</t>
  </si>
  <si>
    <t>Other Nonmetallic Mineral Mining and Quarrying</t>
  </si>
  <si>
    <t>Support Activities for Nonmetallic Minerals (except Fuels) Mining</t>
  </si>
  <si>
    <t>Subsector 236 – Construction of Buildings</t>
  </si>
  <si>
    <t>Wet Corn Milling and Starch Manufacturing</t>
  </si>
  <si>
    <t>Apparel Knitting Mills</t>
  </si>
  <si>
    <t>Cut and Sew Apparel Manufacturing (except Contractors)</t>
  </si>
  <si>
    <t>Other Leather and Allied Product Manufacturing</t>
  </si>
  <si>
    <t>Engineered Wood Member Manufacturing</t>
  </si>
  <si>
    <t>Paper Mills</t>
  </si>
  <si>
    <t>Compost Manufacturing</t>
  </si>
  <si>
    <t>Photographic Film, Paper, Plate, Chemical, and Copy Toner Manufacturing</t>
  </si>
  <si>
    <t>All Other Industrial Machinery Manufacturing</t>
  </si>
  <si>
    <t>Commercial and Service Industry Machinery Manufacturing</t>
  </si>
  <si>
    <t>Manufacturing and Reproducing Magnetic and Optical Media</t>
  </si>
  <si>
    <t>Commercial, Industrial, and Institutional Electric Lighting Fixture Manufacturing</t>
  </si>
  <si>
    <t>Electric Lamp Bulb and Other Lighting Equipment Manufacturing</t>
  </si>
  <si>
    <t>Battery Manufacturing</t>
  </si>
  <si>
    <t>Automobile and Light Duty Motor Vehicle Manufacturing</t>
  </si>
  <si>
    <t>Household Furniture (except Wood and Upholstered) Manufacturing</t>
  </si>
  <si>
    <t>Clothing and Clothing Accessories Merchant Wholesalers</t>
  </si>
  <si>
    <t>Tobacco Product and Electronic Cigarette Merchant Wholesalers</t>
  </si>
  <si>
    <t>Subsector 425 – Wholesale Trade Agents and Brokers</t>
  </si>
  <si>
    <t>Automotive Parts and Accessories Retailers</t>
  </si>
  <si>
    <t>Paint and Wallpaper Retailers</t>
  </si>
  <si>
    <t>Hardware Retailers</t>
  </si>
  <si>
    <t>Outdoor Power Equipment Retailers</t>
  </si>
  <si>
    <t>Nursery, Garden Center, and Farm Supply Retailers</t>
  </si>
  <si>
    <t>Supermarkets and Other Grocery Retailers (except Convenience Retailers)</t>
  </si>
  <si>
    <t>Convenience Retailers</t>
  </si>
  <si>
    <t>Fruit and Vegetable Retailers</t>
  </si>
  <si>
    <t>Meat Retailers</t>
  </si>
  <si>
    <t>Fish and Seafood Retailers</t>
  </si>
  <si>
    <t>Baked Goods Retailers</t>
  </si>
  <si>
    <t>Confectionery and Nut Retailers</t>
  </si>
  <si>
    <t>All Other Specialty Food Retailers</t>
  </si>
  <si>
    <t>Beer, Wine, and Liquor Retailers</t>
  </si>
  <si>
    <t>Subsector 449 - Furniture, Home Furnishings, Electronics, and Appliance Retailers</t>
  </si>
  <si>
    <t>Furniture Retailers</t>
  </si>
  <si>
    <t>Floor Covering Retailers</t>
  </si>
  <si>
    <t>Window Treatment Retailers</t>
  </si>
  <si>
    <t>All Other Home Furnishings Retailers</t>
  </si>
  <si>
    <t>Electronics and Appliance Retailers</t>
  </si>
  <si>
    <t>Subsector 455 – General Merchandise Retailers</t>
  </si>
  <si>
    <t>All Other General Merchandise Retailers</t>
  </si>
  <si>
    <t>Subsector 456 – Health and Personal Care Retailers</t>
  </si>
  <si>
    <t>Pharmacies and Drug Retailers</t>
  </si>
  <si>
    <t>Cosmetics, Beauty Supplies, and Perfume Retailers</t>
  </si>
  <si>
    <t>Optical Goods Retailers</t>
  </si>
  <si>
    <t>Food (Health) Supplement Retailers</t>
  </si>
  <si>
    <t>All Other Health and Personal Care Retailers</t>
  </si>
  <si>
    <t>Subsector 457 – Gasoline Stations and Fuel Dealers</t>
  </si>
  <si>
    <t>Subsector 458 – Clothing, Clothing Accessories, Shoe, and Jewelry Retailers</t>
  </si>
  <si>
    <t>Clothing and Clothing Accessories Retailers</t>
  </si>
  <si>
    <t>Shoe Retailers</t>
  </si>
  <si>
    <t>Jewelry Retailers</t>
  </si>
  <si>
    <t>Luggage and Leather Goods Retailers</t>
  </si>
  <si>
    <t>Subsector 459 – Sporting Goods, Hobby, Musical Instrument, Book, and Miscellaneous Retailers</t>
  </si>
  <si>
    <t>Sporting Goods Retailers</t>
  </si>
  <si>
    <t>Hobby, Toy, and Game Retailers</t>
  </si>
  <si>
    <t>Sewing, Needlework, and Piece Goods Retailers</t>
  </si>
  <si>
    <t>Musical Instrument and Supplies Retailers</t>
  </si>
  <si>
    <t>Book Retailers and News Dealers</t>
  </si>
  <si>
    <t>Office Supplies and Stationery Retailers</t>
  </si>
  <si>
    <t>Gift, Novelty, and Souvenir Retailers</t>
  </si>
  <si>
    <t>Used Merchandise Retailers</t>
  </si>
  <si>
    <t>Pet and Pet Supplies Retailers</t>
  </si>
  <si>
    <t>Tobacco, Electronic Cigarette, and Other Smoking Supplies Retailers</t>
  </si>
  <si>
    <t>All Other Miscellaneous Retailers</t>
  </si>
  <si>
    <t>Taxi and Ridesharing Services</t>
  </si>
  <si>
    <t>Subsector 513 – Publishing Industries</t>
  </si>
  <si>
    <t>Subsector 516 – Broadcasting and Content Providers</t>
  </si>
  <si>
    <t>Radio Broadcasting Stations</t>
  </si>
  <si>
    <t>Television Broadcasting Stations</t>
  </si>
  <si>
    <t>Media Streaming Distribution Services, Social Networks, and Other Media Networks and Content Providers</t>
  </si>
  <si>
    <t>Agents for Wireless Telecommunications Services</t>
  </si>
  <si>
    <t>Subsector 518 –Computing Infrastructure Providers, Data Processing, Web Hosting, and Related Services</t>
  </si>
  <si>
    <t>Computing Infrastructure Providers, Data Processing, Web Hosting, and Related Services</t>
  </si>
  <si>
    <t>Subsector 519 – Web Search Portals, Libraries, Archives, and Other Information Services</t>
  </si>
  <si>
    <t>Web Search Portals and All Other Information Services</t>
  </si>
  <si>
    <t>$850 million in assets</t>
  </si>
  <si>
    <t>International, Secondary Market, and All Other Nondepository Credit Intermediation</t>
  </si>
  <si>
    <t>Subsector 523 – Securities, Commodity Contracts, and Other Financial Investments and Related Activities</t>
  </si>
  <si>
    <t>Investment Banking and Securities Intermediation</t>
  </si>
  <si>
    <t>Commodity Contracts Intermediation</t>
  </si>
  <si>
    <t>Portfolio Management and Investment Advice</t>
  </si>
  <si>
    <t>Pharmacy Benefit Management and Other Third-Party Administration of Insurance and Pension Funds</t>
  </si>
  <si>
    <t>531110 (Exception)</t>
  </si>
  <si>
    <t>Leasing of Building Space to the Federal Government by Owners</t>
  </si>
  <si>
    <t>531120 (Exception)</t>
  </si>
  <si>
    <t>531130 (Exception)</t>
  </si>
  <si>
    <t>531190 (Exception)</t>
  </si>
  <si>
    <t>Testing Laboratories and Services</t>
  </si>
  <si>
    <t>Indoor and Outdoor Display Advertising</t>
  </si>
  <si>
    <t>Investigation and Personal Background Check Services</t>
  </si>
  <si>
    <t>Subsector 562 – Waste Management and Remediation Services</t>
  </si>
  <si>
    <t>Child Care Services</t>
  </si>
  <si>
    <t>Sector 81 – Other Services (except Public Administration)</t>
  </si>
  <si>
    <t>Specialized Automotive Repair</t>
  </si>
  <si>
    <t>Electronic and Precision Equipment Repair and Maintenance</t>
  </si>
  <si>
    <t>Funding Contact Name:</t>
  </si>
  <si>
    <t>Leasehold Improvements</t>
  </si>
  <si>
    <t xml:space="preserve"> Printed Name: </t>
  </si>
  <si>
    <t>Project Address (If different than above):</t>
  </si>
  <si>
    <t>1) The number indicated above for the current FT/FTE jobs is accurate.</t>
  </si>
  <si>
    <t>2) That the expected FT/FTE jobs after one year can be reasonably achieved by the borrower.</t>
  </si>
  <si>
    <t>Borrower Signature:</t>
  </si>
  <si>
    <t>Does the borrower or business have a current Banking On Business loan in repayment?</t>
  </si>
  <si>
    <t>If yes, BOB loan must be repaid in full before the borrower or business will be permitted to reapply again.</t>
  </si>
  <si>
    <t>Business Address:</t>
  </si>
  <si>
    <t>The Banking On Business Inclusion and Equity fund (BOBIE) is a set-aside of BOB funds for minority- and women-owned businesses. BOBIE loans offer modified eligibility criteria and are only available to small businesses that meet the definition of a “Minority-Owned Business” or “Women-Owned Business” as defined in the BOB Program Manual. To participate in BOBIE, enrolled members must sign up. See BOB Program Manual and BOBIE FAQs linked below for additional details.</t>
  </si>
  <si>
    <t>3) Borrower or business is not currently listed on the Federal Housing Finance Agency's (FHFA) suspended counterparty list.</t>
  </si>
  <si>
    <t>4) Borrower or business has not defaulted on a Banking On Business loan in the past.</t>
  </si>
  <si>
    <t>If yes, borrower/business is not eligible to receive BOB funds.</t>
  </si>
  <si>
    <t xml:space="preserve">Real Estate Holding Company (if exists): </t>
  </si>
  <si>
    <t>If Existing,  Current Annual Receipts:</t>
  </si>
  <si>
    <t>Business Name(s):</t>
  </si>
  <si>
    <t>Borrower Name(s):</t>
  </si>
  <si>
    <t>2024 Economic Impact Description Form</t>
  </si>
  <si>
    <t xml:space="preserve"> 2024 Borrower Certification Form</t>
  </si>
  <si>
    <t>I. Contact Information</t>
  </si>
  <si>
    <t>II. Employment Information</t>
  </si>
  <si>
    <r>
      <rPr>
        <b/>
        <sz val="11"/>
        <rFont val="Arial"/>
        <family val="2"/>
      </rPr>
      <t>Complete Grid</t>
    </r>
    <r>
      <rPr>
        <i/>
        <sz val="11"/>
        <rFont val="Arial"/>
        <family val="2"/>
      </rPr>
      <t xml:space="preserve">
Instructions: Complete the below grid to show the current and expected number of jobs at the subject business. If the business currently has no recognized employees, please enter 0 in the "Current" column. Jobs count should be based on full-time or full-time-equivalent as defined below.</t>
    </r>
  </si>
  <si>
    <t>2024 Need for Funds &amp; Member Certification</t>
  </si>
  <si>
    <t>II. Borrower Certification</t>
  </si>
  <si>
    <t>Collateral Shortfall</t>
  </si>
  <si>
    <r>
      <t xml:space="preserve">1. Indicate which underwriting requirements are not being met </t>
    </r>
    <r>
      <rPr>
        <b/>
        <i/>
        <sz val="11"/>
        <rFont val="Arial"/>
        <family val="2"/>
      </rPr>
      <t>without</t>
    </r>
    <r>
      <rPr>
        <b/>
        <sz val="11"/>
        <rFont val="Arial"/>
        <family val="2"/>
      </rPr>
      <t xml:space="preserve"> BOB funds (check all that apply):</t>
    </r>
  </si>
  <si>
    <t>3. Member Certifications</t>
  </si>
  <si>
    <t>Loan Closing Date (If Known):</t>
  </si>
  <si>
    <t>Are there related businesses?</t>
  </si>
  <si>
    <t>If yes, please complete the following:</t>
  </si>
  <si>
    <t>BOB Funds Requested:</t>
  </si>
  <si>
    <t>2. Explain how BOB funding makes this deal transaction viable.</t>
  </si>
  <si>
    <t>BOBIE Applicants Only</t>
  </si>
  <si>
    <t xml:space="preserve">My institution has not second-guessed or questioned self-identification, and has not to based eligibility determinations on visual observation or surname. </t>
  </si>
  <si>
    <t>I included signed documentation to evidence approval (or conditional approval) of the transaction by the appropriate committee/authority (required for BOB approval).</t>
  </si>
  <si>
    <r>
      <t>The subject business</t>
    </r>
    <r>
      <rPr>
        <b/>
        <u val="single"/>
        <sz val="11"/>
        <rFont val="Arial"/>
        <family val="2"/>
      </rPr>
      <t xml:space="preserve"> is not</t>
    </r>
    <r>
      <rPr>
        <b/>
        <sz val="11"/>
        <rFont val="Arial"/>
        <family val="2"/>
      </rPr>
      <t xml:space="preserve"> a marijuana or marijuana-related business as defined by the BOB Program Manual.</t>
    </r>
  </si>
  <si>
    <t xml:space="preserve"> If yes, business is not eligible to receive BOB funds.</t>
  </si>
  <si>
    <r>
      <t xml:space="preserve">The borrower or business </t>
    </r>
    <r>
      <rPr>
        <b/>
        <u val="single"/>
        <sz val="11"/>
        <rFont val="Arial"/>
        <family val="2"/>
      </rPr>
      <t>has not</t>
    </r>
    <r>
      <rPr>
        <b/>
        <sz val="11"/>
        <rFont val="Arial"/>
        <family val="2"/>
      </rPr>
      <t xml:space="preserve"> defaulted on a BOB loan in the past.</t>
    </r>
  </si>
  <si>
    <r>
      <t xml:space="preserve">The borrower or business </t>
    </r>
    <r>
      <rPr>
        <b/>
        <u val="single"/>
        <sz val="11"/>
        <rFont val="Arial"/>
        <family val="2"/>
      </rPr>
      <t>is not</t>
    </r>
    <r>
      <rPr>
        <b/>
        <sz val="11"/>
        <rFont val="Arial"/>
        <family val="2"/>
      </rPr>
      <t xml:space="preserve"> currently listed on the Federal Housing Finance Agency's (FHFA) suspended counterparty list.</t>
    </r>
  </si>
  <si>
    <r>
      <t xml:space="preserve">My institution </t>
    </r>
    <r>
      <rPr>
        <b/>
        <u val="single"/>
        <sz val="11"/>
        <rFont val="Arial"/>
        <family val="2"/>
      </rPr>
      <t>would not</t>
    </r>
    <r>
      <rPr>
        <b/>
        <sz val="11"/>
        <rFont val="Arial"/>
        <family val="2"/>
      </rPr>
      <t xml:space="preserve"> have extended credit to this business without Banking On Business Funds.</t>
    </r>
  </si>
  <si>
    <t>I attached my institution's credit write-up for this transaction (required for BOB approval).</t>
  </si>
  <si>
    <t>My institution is signed up to participate in BOBIE and has completed and returned the 2024 acknowledgement and agreement.</t>
  </si>
  <si>
    <t xml:space="preserve">I hereby certify to the best of my knowledge the above information is true, complete and accurate. </t>
  </si>
  <si>
    <t>I confirm the member loan(s) was/were reviewed and approved in accordance with all applicable policies of my institution.</t>
  </si>
  <si>
    <t>Total FTEs Projected in Yr 1:</t>
  </si>
  <si>
    <t>1. Please provide a description that supports/validates the retention/creation of jobs for the business provided by the borrower on the Borrower Certification tab.</t>
  </si>
  <si>
    <t>Note: FHLBank takes related businesses into account when determining if a business is below the SBA Size Standards</t>
  </si>
  <si>
    <t>Related Business(es) Name and Type:</t>
  </si>
  <si>
    <t>Current Annual Receipts of Related Business(es):</t>
  </si>
  <si>
    <t>FTE of Related Business(es):</t>
  </si>
  <si>
    <t>Size standards 
in millions of dollars</t>
  </si>
  <si>
    <t>Footnotes</t>
  </si>
  <si>
    <r>
      <t>Forest Fire Suppression</t>
    </r>
    <r>
      <rPr>
        <vertAlign val="superscript"/>
        <sz val="12"/>
        <color indexed="8"/>
        <rFont val="Calibri"/>
        <family val="2"/>
      </rPr>
      <t>1</t>
    </r>
  </si>
  <si>
    <r>
      <t>Fuels Management Services</t>
    </r>
    <r>
      <rPr>
        <vertAlign val="superscript"/>
        <sz val="12"/>
        <color indexed="8"/>
        <rFont val="Calibri"/>
        <family val="2"/>
      </rPr>
      <t>1</t>
    </r>
  </si>
  <si>
    <r>
      <t>Dredging and Surface Cleanup Activities</t>
    </r>
    <r>
      <rPr>
        <vertAlign val="superscript"/>
        <sz val="12"/>
        <color indexed="8"/>
        <rFont val="Calibri"/>
        <family val="2"/>
      </rPr>
      <t>2</t>
    </r>
  </si>
  <si>
    <r>
      <t xml:space="preserve">Building and Property Specialty Trade Services </t>
    </r>
    <r>
      <rPr>
        <vertAlign val="superscript"/>
        <sz val="12"/>
        <color indexed="8"/>
        <rFont val="Calibri"/>
        <family val="2"/>
      </rPr>
      <t>13</t>
    </r>
  </si>
  <si>
    <r>
      <t>Fruit and Vegetable Canning</t>
    </r>
    <r>
      <rPr>
        <vertAlign val="superscript"/>
        <sz val="12"/>
        <color indexed="8"/>
        <rFont val="Calibri"/>
        <family val="2"/>
      </rPr>
      <t>3</t>
    </r>
  </si>
  <si>
    <r>
      <t>Petroleum Refineries</t>
    </r>
    <r>
      <rPr>
        <vertAlign val="superscript"/>
        <sz val="12"/>
        <color indexed="8"/>
        <rFont val="Calibri"/>
        <family val="2"/>
      </rPr>
      <t>4</t>
    </r>
  </si>
  <si>
    <r>
      <t>Tire Manufacturing (except Retreading)</t>
    </r>
    <r>
      <rPr>
        <vertAlign val="superscript"/>
        <sz val="12"/>
        <color indexed="8"/>
        <rFont val="Calibri"/>
        <family val="2"/>
      </rPr>
      <t>5</t>
    </r>
  </si>
  <si>
    <r>
      <t>Subsector 333 – Machinery Manufacturing</t>
    </r>
    <r>
      <rPr>
        <b/>
        <vertAlign val="superscript"/>
        <sz val="12"/>
        <color indexed="8"/>
        <rFont val="Calibri"/>
        <family val="2"/>
      </rPr>
      <t>6</t>
    </r>
  </si>
  <si>
    <r>
      <t>Subsector 334 – Computer and Electronic Product Manufacturing</t>
    </r>
    <r>
      <rPr>
        <b/>
        <vertAlign val="superscript"/>
        <sz val="12"/>
        <color indexed="8"/>
        <rFont val="Calibri"/>
        <family val="2"/>
      </rPr>
      <t>6</t>
    </r>
  </si>
  <si>
    <r>
      <t>Subsector 335 – Electrical Equipment, Appliance and Component Manufacturing</t>
    </r>
    <r>
      <rPr>
        <b/>
        <vertAlign val="superscript"/>
        <sz val="12"/>
        <color indexed="8"/>
        <rFont val="Calibri"/>
        <family val="2"/>
      </rPr>
      <t>6</t>
    </r>
  </si>
  <si>
    <r>
      <t>Subsector 336 – Transportation Equipment Manufacturing</t>
    </r>
    <r>
      <rPr>
        <b/>
        <vertAlign val="superscript"/>
        <sz val="12"/>
        <color indexed="8"/>
        <rFont val="Calibri"/>
        <family val="2"/>
      </rPr>
      <t>6</t>
    </r>
  </si>
  <si>
    <r>
      <t>Other Aircraft Part and Auxiliary Equipment Manufacturing</t>
    </r>
    <r>
      <rPr>
        <vertAlign val="superscript"/>
        <sz val="12"/>
        <color indexed="8"/>
        <rFont val="Calibri"/>
        <family val="2"/>
      </rPr>
      <t>7</t>
    </r>
    <r>
      <rPr>
        <sz val="12"/>
        <color indexed="8"/>
        <rFont val="Calibri"/>
        <family val="2"/>
      </rPr>
      <t xml:space="preserve">   </t>
    </r>
  </si>
  <si>
    <r>
      <t>Freight Transportation Arrangement</t>
    </r>
    <r>
      <rPr>
        <vertAlign val="superscript"/>
        <sz val="12"/>
        <color indexed="8"/>
        <rFont val="Calibri"/>
        <family val="2"/>
      </rPr>
      <t>10</t>
    </r>
  </si>
  <si>
    <r>
      <t>Software Publishers</t>
    </r>
    <r>
      <rPr>
        <vertAlign val="superscript"/>
        <sz val="12"/>
        <color indexed="8"/>
        <rFont val="Calibri"/>
        <family val="2"/>
      </rPr>
      <t>15</t>
    </r>
  </si>
  <si>
    <r>
      <t>Commercial Banking</t>
    </r>
    <r>
      <rPr>
        <vertAlign val="superscript"/>
        <sz val="12"/>
        <color indexed="8"/>
        <rFont val="Calibri"/>
        <family val="2"/>
      </rPr>
      <t>8</t>
    </r>
  </si>
  <si>
    <r>
      <t>Credit Unions</t>
    </r>
    <r>
      <rPr>
        <vertAlign val="superscript"/>
        <sz val="12"/>
        <color indexed="8"/>
        <rFont val="Calibri"/>
        <family val="2"/>
      </rPr>
      <t>8</t>
    </r>
  </si>
  <si>
    <r>
      <t>Savings Institutions and Other Depository Credit Intermediation</t>
    </r>
    <r>
      <rPr>
        <vertAlign val="superscript"/>
        <sz val="12"/>
        <color indexed="8"/>
        <rFont val="Calibri"/>
        <family val="2"/>
      </rPr>
      <t>8</t>
    </r>
  </si>
  <si>
    <r>
      <t>Credit Card Issuing</t>
    </r>
    <r>
      <rPr>
        <vertAlign val="superscript"/>
        <sz val="12"/>
        <color indexed="8"/>
        <rFont val="Calibri"/>
        <family val="2"/>
      </rPr>
      <t>8</t>
    </r>
  </si>
  <si>
    <r>
      <t>Lessors of Residential Buildings and Dwellings</t>
    </r>
    <r>
      <rPr>
        <vertAlign val="superscript"/>
        <sz val="12"/>
        <color indexed="8"/>
        <rFont val="Calibri"/>
        <family val="2"/>
      </rPr>
      <t>9</t>
    </r>
  </si>
  <si>
    <r>
      <t>Lessors of Nonresidential Buildings (except Miniwarehouses)</t>
    </r>
    <r>
      <rPr>
        <vertAlign val="superscript"/>
        <sz val="12"/>
        <color indexed="8"/>
        <rFont val="Calibri"/>
        <family val="2"/>
      </rPr>
      <t>9</t>
    </r>
  </si>
  <si>
    <r>
      <t>Lessors of Miniwarehouses and Self Storage Units</t>
    </r>
    <r>
      <rPr>
        <vertAlign val="superscript"/>
        <sz val="12"/>
        <color indexed="8"/>
        <rFont val="Calibri"/>
        <family val="2"/>
      </rPr>
      <t>9</t>
    </r>
  </si>
  <si>
    <r>
      <t>Lessors of Other Real Estate Property</t>
    </r>
    <r>
      <rPr>
        <vertAlign val="superscript"/>
        <sz val="12"/>
        <color indexed="8"/>
        <rFont val="Calibri"/>
        <family val="2"/>
      </rPr>
      <t>9</t>
    </r>
  </si>
  <si>
    <r>
      <t>Offices of Real Estate Agents and Brokers</t>
    </r>
    <r>
      <rPr>
        <vertAlign val="superscript"/>
        <sz val="12"/>
        <color indexed="8"/>
        <rFont val="Calibri"/>
        <family val="2"/>
      </rPr>
      <t>10</t>
    </r>
  </si>
  <si>
    <r>
      <t>Information Technology Value Added Resellers</t>
    </r>
    <r>
      <rPr>
        <vertAlign val="superscript"/>
        <sz val="12"/>
        <color indexed="8"/>
        <rFont val="Calibri"/>
        <family val="2"/>
      </rPr>
      <t>18</t>
    </r>
  </si>
  <si>
    <r>
      <t>Research and Development in Nanotechnology</t>
    </r>
    <r>
      <rPr>
        <vertAlign val="superscript"/>
        <sz val="12"/>
        <rFont val="Calibri"/>
        <family val="2"/>
      </rPr>
      <t>11</t>
    </r>
  </si>
  <si>
    <r>
      <t>Research and Development in Biotechnology (except Nanobiotechnology)</t>
    </r>
    <r>
      <rPr>
        <vertAlign val="superscript"/>
        <sz val="12"/>
        <rFont val="Calibri"/>
        <family val="2"/>
      </rPr>
      <t>11</t>
    </r>
  </si>
  <si>
    <r>
      <t>Research and Development in the Physical, Engineering, and Life Sciences (except Nanotechnology and Biotechnology)</t>
    </r>
    <r>
      <rPr>
        <vertAlign val="superscript"/>
        <sz val="12"/>
        <rFont val="Calibri"/>
        <family val="2"/>
      </rPr>
      <t xml:space="preserve"> 11</t>
    </r>
  </si>
  <si>
    <r>
      <t>Aircraft, Aircraft Engine and Engine Parts</t>
    </r>
    <r>
      <rPr>
        <vertAlign val="superscript"/>
        <sz val="12"/>
        <rFont val="Calibri"/>
        <family val="2"/>
      </rPr>
      <t>11</t>
    </r>
  </si>
  <si>
    <r>
      <t>Other Aircraft Parts and Auxiliary Equipment</t>
    </r>
    <r>
      <rPr>
        <vertAlign val="superscript"/>
        <sz val="12"/>
        <rFont val="Calibri"/>
        <family val="2"/>
      </rPr>
      <t>11</t>
    </r>
  </si>
  <si>
    <r>
      <t>Guided Missiles and Space Vehicles, Their Propulsion Units and Propulsion Parts</t>
    </r>
    <r>
      <rPr>
        <vertAlign val="superscript"/>
        <sz val="12"/>
        <rFont val="Calibri"/>
        <family val="2"/>
      </rPr>
      <t>11</t>
    </r>
  </si>
  <si>
    <r>
      <t>Advertising Agencies</t>
    </r>
    <r>
      <rPr>
        <vertAlign val="superscript"/>
        <sz val="12"/>
        <color indexed="8"/>
        <rFont val="Calibri"/>
        <family val="2"/>
      </rPr>
      <t>10</t>
    </r>
  </si>
  <si>
    <r>
      <t>Facilities Support Services</t>
    </r>
    <r>
      <rPr>
        <vertAlign val="superscript"/>
        <sz val="12"/>
        <color indexed="8"/>
        <rFont val="Calibri"/>
        <family val="2"/>
      </rPr>
      <t>12</t>
    </r>
  </si>
  <si>
    <r>
      <t>Travel Agencies</t>
    </r>
    <r>
      <rPr>
        <vertAlign val="superscript"/>
        <sz val="12"/>
        <color indexed="8"/>
        <rFont val="Calibri"/>
        <family val="2"/>
      </rPr>
      <t>10</t>
    </r>
  </si>
  <si>
    <r>
      <t>Tour Operators</t>
    </r>
    <r>
      <rPr>
        <vertAlign val="superscript"/>
        <sz val="12"/>
        <color indexed="8"/>
        <rFont val="Calibri"/>
        <family val="2"/>
      </rPr>
      <t>10</t>
    </r>
  </si>
  <si>
    <r>
      <t>Convention and Trade Show Organizers</t>
    </r>
    <r>
      <rPr>
        <vertAlign val="superscript"/>
        <sz val="12"/>
        <color indexed="8"/>
        <rFont val="Calibri"/>
        <family val="2"/>
      </rPr>
      <t>10</t>
    </r>
  </si>
  <si>
    <r>
      <t>Environmental Remediation Services</t>
    </r>
    <r>
      <rPr>
        <vertAlign val="superscript"/>
        <sz val="12"/>
        <color indexed="8"/>
        <rFont val="Calibri"/>
        <family val="2"/>
      </rPr>
      <t>14</t>
    </r>
  </si>
  <si>
    <r>
      <t>Job Corps Centers</t>
    </r>
    <r>
      <rPr>
        <vertAlign val="superscript"/>
        <sz val="12"/>
        <color indexed="8"/>
        <rFont val="Calibri"/>
        <family val="2"/>
      </rPr>
      <t>16</t>
    </r>
  </si>
  <si>
    <t>2024 BOBIE Self-Certification Form</t>
  </si>
  <si>
    <r>
      <rPr>
        <b/>
        <sz val="11"/>
        <rFont val="Arial"/>
        <family val="2"/>
      </rPr>
      <t>Common Mistake</t>
    </r>
    <r>
      <rPr>
        <sz val="11"/>
        <rFont val="Arial"/>
        <family val="2"/>
      </rPr>
      <t>: Manually populate the FTEs in Year 1 using the information from the Employee Certification tab (tab 4). Need for Funds tab (tab 3) and Employee Certification (tab 4) must match.</t>
    </r>
  </si>
  <si>
    <r>
      <rPr>
        <b/>
        <sz val="11"/>
        <rFont val="Arial"/>
        <family val="2"/>
      </rPr>
      <t>Common Mistake</t>
    </r>
    <r>
      <rPr>
        <sz val="11"/>
        <rFont val="Arial"/>
        <family val="2"/>
      </rPr>
      <t>: Year 1 projected jobs listed on Employment and Need for Funds tab (tab 3) and Employee Certification (tab 4) must match.</t>
    </r>
  </si>
  <si>
    <t>2024 Business Registration</t>
  </si>
  <si>
    <t>2024 Uses &amp; Sources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</si>
</sst>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lt;=9999999]###\-####;\(###\)\ ###\-####"/>
    <numFmt numFmtId="167" formatCode="dd\-mmm\-yy"/>
    <numFmt numFmtId="168" formatCode="&quot;$&quot;#,##0.00;\(&quot;$&quot;#,##0.00\)"/>
    <numFmt numFmtId="169" formatCode="0.0%"/>
    <numFmt numFmtId="170" formatCode="m/d/yy"/>
    <numFmt numFmtId="171" formatCode="00000"/>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00000\-0000"/>
    <numFmt numFmtId="178" formatCode="0000.00"/>
    <numFmt numFmtId="179" formatCode="_(&quot;$&quot;* #,##0.0_);_(&quot;$&quot;* \(#,##0.0\);_(&quot;$&quot;* &quot;-&quot;??_);_(@_)"/>
    <numFmt numFmtId="180" formatCode="_(&quot;$&quot;* #,##0_);_(&quot;$&quot;* \(#,##0\);_(&quot;$&quot;* &quot;-&quot;??_);_(@_)"/>
    <numFmt numFmtId="181" formatCode="0.000%"/>
    <numFmt numFmtId="182" formatCode="&quot;$&quot;#,##0.00&quot; &quot;;[Red]&quot;(&quot;&quot;$&quot;#,##0.00&quot;)&quot;"/>
    <numFmt numFmtId="183" formatCode="#,##0&quot; &quot;;&quot;(&quot;#,##0&quot;)&quot;"/>
    <numFmt numFmtId="184" formatCode="&quot;$&quot;#,##0.0&quot; &quot;;[Red]&quot;(&quot;&quot;$&quot;#,##0.0&quot;)&quot;"/>
    <numFmt numFmtId="185" formatCode="&quot;$&quot;#,##0.0"/>
    <numFmt numFmtId="186" formatCode="_(&quot;$&quot;* #,##0.0_);_(&quot;$&quot;* \(#,##0.0\);_(&quot;$&quot;* &quot;-&quot;?_);_(@_)"/>
    <numFmt numFmtId="187" formatCode="[$-409]h:mm:ss\ AM/PM"/>
    <numFmt numFmtId="188" formatCode="&quot; &quot;#,##0.00&quot; &quot;;&quot; (&quot;#,##0.00&quot;)&quot;;&quot; -&quot;00&quot; &quot;;&quot; &quot;@&quot; &quot;"/>
    <numFmt numFmtId="189" formatCode="0.0"/>
    <numFmt numFmtId="190" formatCode="[$-409]dddd\,\ mmmm\ d\,\ yyyy"/>
  </numFmts>
  <fonts count="104">
    <font>
      <sz val="10"/>
      <name val="Arial"/>
      <family val="0"/>
    </font>
    <font>
      <b/>
      <sz val="10"/>
      <name val="Arial"/>
      <family val="2"/>
    </font>
    <font>
      <b/>
      <sz val="12"/>
      <name val="Arial"/>
      <family val="2"/>
    </font>
    <font>
      <sz val="12"/>
      <name val="Arial"/>
      <family val="2"/>
    </font>
    <font>
      <sz val="11"/>
      <name val="Arial"/>
      <family val="2"/>
    </font>
    <font>
      <b/>
      <sz val="11"/>
      <name val="Arial"/>
      <family val="2"/>
    </font>
    <font>
      <sz val="11"/>
      <color indexed="10"/>
      <name val="Arial"/>
      <family val="2"/>
    </font>
    <font>
      <sz val="12"/>
      <color indexed="10"/>
      <name val="Arial"/>
      <family val="2"/>
    </font>
    <font>
      <sz val="8"/>
      <name val="Arial"/>
      <family val="2"/>
    </font>
    <font>
      <u val="single"/>
      <sz val="10"/>
      <color indexed="12"/>
      <name val="Arial"/>
      <family val="2"/>
    </font>
    <font>
      <u val="single"/>
      <sz val="10"/>
      <color indexed="36"/>
      <name val="Arial"/>
      <family val="2"/>
    </font>
    <font>
      <b/>
      <sz val="16"/>
      <name val="Arial Narrow"/>
      <family val="2"/>
    </font>
    <font>
      <b/>
      <sz val="8"/>
      <color indexed="16"/>
      <name val="Arial"/>
      <family val="2"/>
    </font>
    <font>
      <sz val="14"/>
      <name val="Arial"/>
      <family val="2"/>
    </font>
    <font>
      <b/>
      <i/>
      <sz val="11"/>
      <name val="Arial"/>
      <family val="2"/>
    </font>
    <font>
      <sz val="11"/>
      <name val="Tahoma"/>
      <family val="2"/>
    </font>
    <font>
      <i/>
      <sz val="12"/>
      <name val="Arial"/>
      <family val="2"/>
    </font>
    <font>
      <sz val="11"/>
      <name val="Calibri"/>
      <family val="2"/>
    </font>
    <font>
      <i/>
      <sz val="11"/>
      <name val="Arial"/>
      <family val="2"/>
    </font>
    <font>
      <b/>
      <sz val="11"/>
      <color indexed="16"/>
      <name val="Arial"/>
      <family val="2"/>
    </font>
    <font>
      <sz val="12"/>
      <name val="Calibri"/>
      <family val="2"/>
    </font>
    <font>
      <sz val="9"/>
      <name val="Tahoma"/>
      <family val="2"/>
    </font>
    <font>
      <sz val="10"/>
      <name val="Tahoma"/>
      <family val="2"/>
    </font>
    <font>
      <b/>
      <sz val="18"/>
      <name val="Arial Narrow"/>
      <family val="2"/>
    </font>
    <font>
      <b/>
      <sz val="9"/>
      <name val="Tahoma"/>
      <family val="2"/>
    </font>
    <font>
      <sz val="12"/>
      <name val="Times New Roman"/>
      <family val="1"/>
    </font>
    <font>
      <b/>
      <sz val="12"/>
      <color indexed="12"/>
      <name val="Arial"/>
      <family val="2"/>
    </font>
    <font>
      <b/>
      <u val="single"/>
      <sz val="12"/>
      <color indexed="12"/>
      <name val="Arial"/>
      <family val="2"/>
    </font>
    <font>
      <u val="single"/>
      <sz val="11"/>
      <name val="Arial"/>
      <family val="2"/>
    </font>
    <font>
      <b/>
      <sz val="18"/>
      <name val="Arial"/>
      <family val="2"/>
    </font>
    <font>
      <sz val="10.5"/>
      <name val="Arial"/>
      <family val="2"/>
    </font>
    <font>
      <u val="single"/>
      <sz val="12"/>
      <name val="Arial"/>
      <family val="2"/>
    </font>
    <font>
      <b/>
      <u val="single"/>
      <sz val="11"/>
      <name val="Arial"/>
      <family val="2"/>
    </font>
    <font>
      <vertAlign val="superscript"/>
      <sz val="12"/>
      <color indexed="8"/>
      <name val="Calibri"/>
      <family val="2"/>
    </font>
    <font>
      <b/>
      <vertAlign val="superscript"/>
      <sz val="12"/>
      <color indexed="8"/>
      <name val="Calibri"/>
      <family val="2"/>
    </font>
    <font>
      <sz val="12"/>
      <color indexed="8"/>
      <name val="Calibri"/>
      <family val="2"/>
    </font>
    <font>
      <vertAlign val="superscript"/>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4"/>
      <color indexed="10"/>
      <name val="Arial"/>
      <family val="2"/>
    </font>
    <font>
      <sz val="11"/>
      <color indexed="13"/>
      <name val="Arial"/>
      <family val="2"/>
    </font>
    <font>
      <b/>
      <sz val="12"/>
      <color indexed="10"/>
      <name val="Arial"/>
      <family val="2"/>
    </font>
    <font>
      <strike/>
      <sz val="12"/>
      <color indexed="10"/>
      <name val="Calibri"/>
      <family val="2"/>
    </font>
    <font>
      <u val="single"/>
      <sz val="12"/>
      <color indexed="12"/>
      <name val="Calibri"/>
      <family val="2"/>
    </font>
    <font>
      <sz val="12"/>
      <color indexed="49"/>
      <name val="Arial"/>
      <family val="2"/>
    </font>
    <font>
      <sz val="11"/>
      <color indexed="49"/>
      <name val="Arial"/>
      <family val="2"/>
    </font>
    <font>
      <sz val="12"/>
      <color indexed="36"/>
      <name val="Arial"/>
      <family val="2"/>
    </font>
    <font>
      <sz val="11"/>
      <color indexed="36"/>
      <name val="Arial"/>
      <family val="2"/>
    </font>
    <font>
      <b/>
      <sz val="11"/>
      <color indexed="63"/>
      <name val="Arial"/>
      <family val="2"/>
    </font>
    <font>
      <i/>
      <sz val="11"/>
      <color indexed="63"/>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Calibri"/>
      <family val="2"/>
    </font>
    <font>
      <sz val="12"/>
      <color rgb="FF000000"/>
      <name val="Calibri"/>
      <family val="2"/>
    </font>
    <font>
      <b/>
      <sz val="14"/>
      <color rgb="FFFF0000"/>
      <name val="Arial"/>
      <family val="2"/>
    </font>
    <font>
      <sz val="11"/>
      <color rgb="FFFFFF00"/>
      <name val="Arial"/>
      <family val="2"/>
    </font>
    <font>
      <sz val="11"/>
      <color rgb="FFFF0000"/>
      <name val="Arial"/>
      <family val="2"/>
    </font>
    <font>
      <b/>
      <sz val="12"/>
      <color rgb="FFFF0000"/>
      <name val="Arial"/>
      <family val="2"/>
    </font>
    <font>
      <strike/>
      <sz val="12"/>
      <color rgb="FFFF0000"/>
      <name val="Calibri"/>
      <family val="2"/>
    </font>
    <font>
      <u val="single"/>
      <sz val="12"/>
      <color rgb="FF0000FF"/>
      <name val="Calibri"/>
      <family val="2"/>
    </font>
    <font>
      <sz val="12"/>
      <color rgb="FFFF0000"/>
      <name val="Arial"/>
      <family val="2"/>
    </font>
    <font>
      <sz val="12"/>
      <color theme="8" tint="-0.24997000396251678"/>
      <name val="Arial"/>
      <family val="2"/>
    </font>
    <font>
      <sz val="11"/>
      <color theme="8" tint="-0.24997000396251678"/>
      <name val="Arial"/>
      <family val="2"/>
    </font>
    <font>
      <sz val="12"/>
      <color theme="7" tint="-0.24997000396251678"/>
      <name val="Arial"/>
      <family val="2"/>
    </font>
    <font>
      <sz val="11"/>
      <color theme="7" tint="-0.24997000396251678"/>
      <name val="Arial"/>
      <family val="2"/>
    </font>
    <font>
      <b/>
      <sz val="11"/>
      <color rgb="FF231F20"/>
      <name val="Arial"/>
      <family val="2"/>
    </font>
    <font>
      <b/>
      <sz val="12"/>
      <color rgb="FF0000FF"/>
      <name val="Arial"/>
      <family val="2"/>
    </font>
    <font>
      <i/>
      <sz val="11"/>
      <color rgb="FF231F2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7"/>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8" fontId="7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73" fillId="0" borderId="0" applyFont="0" applyFill="0" applyBorder="0" applyAlignment="0" applyProtection="0"/>
    <xf numFmtId="0" fontId="74" fillId="0" borderId="0" applyNumberFormat="0" applyFill="0" applyBorder="0" applyAlignment="0" applyProtection="0"/>
    <xf numFmtId="0" fontId="10" fillId="0" borderId="0" applyNumberFormat="0" applyFill="0" applyBorder="0" applyAlignment="0" applyProtection="0"/>
    <xf numFmtId="0" fontId="75" fillId="29" borderId="0" applyNumberFormat="0" applyBorder="0" applyAlignment="0" applyProtection="0"/>
    <xf numFmtId="0" fontId="73" fillId="0" borderId="0" applyNumberFormat="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9"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80">
    <xf numFmtId="0" fontId="0" fillId="0" borderId="0" xfId="0" applyAlignment="1">
      <alignment/>
    </xf>
    <xf numFmtId="0" fontId="2" fillId="0" borderId="0" xfId="0" applyFont="1" applyAlignment="1">
      <alignment/>
    </xf>
    <xf numFmtId="0" fontId="3" fillId="0" borderId="0" xfId="0" applyFont="1" applyFill="1" applyBorder="1" applyAlignment="1" applyProtection="1">
      <alignment/>
      <protection/>
    </xf>
    <xf numFmtId="0" fontId="4" fillId="0" borderId="0" xfId="0" applyFont="1" applyAlignment="1">
      <alignment/>
    </xf>
    <xf numFmtId="0" fontId="4" fillId="0" borderId="0" xfId="0" applyFont="1" applyFill="1" applyBorder="1" applyAlignment="1">
      <alignment/>
    </xf>
    <xf numFmtId="0" fontId="5" fillId="0" borderId="0" xfId="0" applyFont="1" applyAlignment="1">
      <alignment/>
    </xf>
    <xf numFmtId="44" fontId="4" fillId="33" borderId="10" xfId="45" applyFont="1" applyFill="1" applyBorder="1" applyAlignment="1" applyProtection="1">
      <alignment/>
      <protection locked="0"/>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33" borderId="12" xfId="0" applyFont="1" applyFill="1" applyBorder="1" applyAlignment="1" applyProtection="1">
      <alignment/>
      <protection locked="0"/>
    </xf>
    <xf numFmtId="0" fontId="4" fillId="0" borderId="10" xfId="0" applyFont="1" applyBorder="1" applyAlignment="1">
      <alignment/>
    </xf>
    <xf numFmtId="0" fontId="4" fillId="33" borderId="14" xfId="0" applyFont="1" applyFill="1" applyBorder="1" applyAlignment="1" applyProtection="1">
      <alignment/>
      <protection locked="0"/>
    </xf>
    <xf numFmtId="0" fontId="4" fillId="0" borderId="15" xfId="0" applyFont="1" applyBorder="1" applyAlignment="1">
      <alignment/>
    </xf>
    <xf numFmtId="0" fontId="5" fillId="0" borderId="10" xfId="0" applyFont="1" applyBorder="1" applyAlignment="1">
      <alignment/>
    </xf>
    <xf numFmtId="49" fontId="4" fillId="33" borderId="16" xfId="0" applyNumberFormat="1" applyFont="1" applyFill="1" applyBorder="1" applyAlignment="1" applyProtection="1">
      <alignment horizontal="center"/>
      <protection locked="0"/>
    </xf>
    <xf numFmtId="49" fontId="4" fillId="33" borderId="0" xfId="0" applyNumberFormat="1" applyFont="1" applyFill="1" applyBorder="1" applyAlignment="1" applyProtection="1">
      <alignment horizontal="center"/>
      <protection locked="0"/>
    </xf>
    <xf numFmtId="49" fontId="4" fillId="33" borderId="17" xfId="0" applyNumberFormat="1" applyFont="1" applyFill="1" applyBorder="1" applyAlignment="1" applyProtection="1">
      <alignment horizontal="center"/>
      <protection locked="0"/>
    </xf>
    <xf numFmtId="49" fontId="4" fillId="33" borderId="12" xfId="0" applyNumberFormat="1" applyFont="1" applyFill="1" applyBorder="1" applyAlignment="1" applyProtection="1">
      <alignment horizontal="center"/>
      <protection locked="0"/>
    </xf>
    <xf numFmtId="49" fontId="4" fillId="33" borderId="11" xfId="0" applyNumberFormat="1" applyFont="1" applyFill="1" applyBorder="1" applyAlignment="1" applyProtection="1">
      <alignment horizontal="center"/>
      <protection locked="0"/>
    </xf>
    <xf numFmtId="49" fontId="4" fillId="33" borderId="18" xfId="0" applyNumberFormat="1" applyFont="1" applyFill="1" applyBorder="1" applyAlignment="1" applyProtection="1">
      <alignment horizontal="center"/>
      <protection locked="0"/>
    </xf>
    <xf numFmtId="0" fontId="4" fillId="33" borderId="19" xfId="0" applyFont="1" applyFill="1" applyBorder="1" applyAlignment="1" applyProtection="1">
      <alignment horizontal="center"/>
      <protection locked="0"/>
    </xf>
    <xf numFmtId="0" fontId="4" fillId="33" borderId="13" xfId="0" applyFont="1" applyFill="1" applyBorder="1" applyAlignment="1" applyProtection="1">
      <alignment horizontal="center"/>
      <protection locked="0"/>
    </xf>
    <xf numFmtId="0" fontId="4" fillId="33" borderId="20" xfId="0" applyFont="1" applyFill="1" applyBorder="1" applyAlignment="1" applyProtection="1">
      <alignment horizontal="center"/>
      <protection locked="0"/>
    </xf>
    <xf numFmtId="0" fontId="6" fillId="0" borderId="0" xfId="0" applyFont="1" applyAlignment="1">
      <alignment/>
    </xf>
    <xf numFmtId="0" fontId="3" fillId="0" borderId="0" xfId="0" applyFont="1" applyAlignment="1" applyProtection="1">
      <alignment/>
      <protection/>
    </xf>
    <xf numFmtId="0" fontId="7" fillId="0" borderId="0" xfId="0" applyFont="1" applyAlignment="1" applyProtection="1">
      <alignment/>
      <protection/>
    </xf>
    <xf numFmtId="0" fontId="2" fillId="0" borderId="15" xfId="0" applyFont="1" applyBorder="1" applyAlignment="1" applyProtection="1">
      <alignment/>
      <protection/>
    </xf>
    <xf numFmtId="0" fontId="3" fillId="0" borderId="15" xfId="0" applyFont="1" applyBorder="1" applyAlignment="1" applyProtection="1">
      <alignment/>
      <protection/>
    </xf>
    <xf numFmtId="0" fontId="2" fillId="0" borderId="0" xfId="0" applyFont="1" applyAlignment="1" applyProtection="1">
      <alignment/>
      <protection/>
    </xf>
    <xf numFmtId="0" fontId="4" fillId="0" borderId="0" xfId="0" applyFont="1" applyAlignment="1" applyProtection="1">
      <alignment/>
      <protection/>
    </xf>
    <xf numFmtId="0" fontId="3" fillId="0" borderId="10" xfId="0" applyFont="1" applyBorder="1" applyAlignment="1" applyProtection="1">
      <alignment/>
      <protection/>
    </xf>
    <xf numFmtId="0" fontId="3" fillId="0" borderId="0" xfId="0" applyFont="1" applyBorder="1" applyAlignment="1" applyProtection="1">
      <alignment/>
      <protection/>
    </xf>
    <xf numFmtId="0" fontId="4" fillId="0" borderId="0" xfId="0" applyFont="1" applyFill="1" applyBorder="1" applyAlignment="1" applyProtection="1">
      <alignment/>
      <protection/>
    </xf>
    <xf numFmtId="0" fontId="3" fillId="0" borderId="0" xfId="0" applyFont="1" applyFill="1" applyAlignment="1" applyProtection="1">
      <alignment/>
      <protection/>
    </xf>
    <xf numFmtId="0" fontId="7" fillId="0" borderId="0" xfId="0" applyFont="1" applyFill="1" applyBorder="1" applyAlignment="1" applyProtection="1">
      <alignment/>
      <protection/>
    </xf>
    <xf numFmtId="14" fontId="4" fillId="0" borderId="0" xfId="0" applyNumberFormat="1" applyFont="1" applyFill="1" applyBorder="1" applyAlignment="1" applyProtection="1">
      <alignment/>
      <protection/>
    </xf>
    <xf numFmtId="164"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xf>
    <xf numFmtId="44" fontId="4" fillId="33" borderId="17" xfId="45" applyFont="1" applyFill="1" applyBorder="1" applyAlignment="1" applyProtection="1">
      <alignment/>
      <protection locked="0"/>
    </xf>
    <xf numFmtId="44" fontId="4" fillId="33" borderId="12" xfId="45" applyFont="1" applyFill="1" applyBorder="1" applyAlignment="1" applyProtection="1">
      <alignment/>
      <protection locked="0"/>
    </xf>
    <xf numFmtId="44" fontId="4" fillId="33" borderId="18" xfId="45" applyFont="1" applyFill="1" applyBorder="1" applyAlignment="1" applyProtection="1">
      <alignment/>
      <protection locked="0"/>
    </xf>
    <xf numFmtId="44" fontId="4" fillId="34" borderId="12" xfId="45" applyFont="1" applyFill="1" applyBorder="1" applyAlignment="1">
      <alignment/>
    </xf>
    <xf numFmtId="0" fontId="2" fillId="0" borderId="0" xfId="0" applyFont="1" applyFill="1" applyBorder="1" applyAlignment="1">
      <alignment/>
    </xf>
    <xf numFmtId="0" fontId="4" fillId="0" borderId="0" xfId="0" applyFont="1" applyAlignment="1" applyProtection="1">
      <alignment horizontal="right"/>
      <protection/>
    </xf>
    <xf numFmtId="0" fontId="4" fillId="0" borderId="15" xfId="0" applyFont="1" applyBorder="1" applyAlignment="1" applyProtection="1">
      <alignment/>
      <protection/>
    </xf>
    <xf numFmtId="14" fontId="3" fillId="0" borderId="10" xfId="0" applyNumberFormat="1" applyFont="1" applyBorder="1" applyAlignment="1" applyProtection="1">
      <alignment/>
      <protection/>
    </xf>
    <xf numFmtId="0" fontId="3" fillId="0" borderId="0" xfId="0" applyFont="1" applyAlignment="1" applyProtection="1">
      <alignment wrapText="1"/>
      <protection/>
    </xf>
    <xf numFmtId="1" fontId="3" fillId="0" borderId="0" xfId="0" applyNumberFormat="1" applyFont="1" applyFill="1" applyBorder="1" applyAlignment="1" applyProtection="1">
      <alignment/>
      <protection/>
    </xf>
    <xf numFmtId="0" fontId="4" fillId="0" borderId="0" xfId="0" applyFont="1" applyBorder="1" applyAlignment="1" applyProtection="1">
      <alignment/>
      <protection/>
    </xf>
    <xf numFmtId="0" fontId="3" fillId="0" borderId="0" xfId="0" applyFont="1" applyAlignment="1" applyProtection="1">
      <alignment horizontal="left" vertical="top"/>
      <protection/>
    </xf>
    <xf numFmtId="0" fontId="3" fillId="0" borderId="0" xfId="0" applyFont="1" applyAlignment="1" applyProtection="1">
      <alignment vertical="top" wrapText="1"/>
      <protection/>
    </xf>
    <xf numFmtId="0" fontId="4" fillId="0" borderId="0" xfId="0" applyFont="1" applyBorder="1" applyAlignment="1">
      <alignment/>
    </xf>
    <xf numFmtId="180" fontId="4" fillId="0" borderId="12" xfId="45" applyNumberFormat="1" applyFont="1" applyFill="1" applyBorder="1" applyAlignment="1">
      <alignment/>
    </xf>
    <xf numFmtId="0" fontId="2" fillId="0" borderId="0" xfId="0" applyFont="1" applyAlignment="1">
      <alignment/>
    </xf>
    <xf numFmtId="0" fontId="5" fillId="0" borderId="0" xfId="0" applyFont="1" applyFill="1" applyBorder="1" applyAlignment="1">
      <alignment/>
    </xf>
    <xf numFmtId="0" fontId="0" fillId="0" borderId="0" xfId="0" applyAlignment="1">
      <alignment shrinkToFit="1"/>
    </xf>
    <xf numFmtId="0" fontId="4" fillId="0" borderId="0" xfId="0" applyFont="1" applyFill="1" applyBorder="1" applyAlignment="1" applyProtection="1">
      <alignment/>
      <protection locked="0"/>
    </xf>
    <xf numFmtId="0" fontId="4" fillId="0" borderId="0" xfId="0" applyFont="1" applyAlignment="1">
      <alignment/>
    </xf>
    <xf numFmtId="0" fontId="13" fillId="0" borderId="0" xfId="0" applyFont="1" applyAlignment="1">
      <alignment horizontal="right"/>
    </xf>
    <xf numFmtId="0" fontId="4" fillId="35" borderId="14" xfId="0" applyFont="1" applyFill="1" applyBorder="1" applyAlignment="1" applyProtection="1">
      <alignment/>
      <protection/>
    </xf>
    <xf numFmtId="0" fontId="3" fillId="0" borderId="0" xfId="0" applyFont="1" applyAlignment="1">
      <alignment horizontal="left"/>
    </xf>
    <xf numFmtId="9" fontId="4" fillId="35" borderId="12" xfId="115" applyFont="1" applyFill="1" applyBorder="1" applyAlignment="1">
      <alignment horizontal="center"/>
    </xf>
    <xf numFmtId="0" fontId="3" fillId="0" borderId="0" xfId="0" applyFont="1" applyAlignment="1">
      <alignment/>
    </xf>
    <xf numFmtId="0" fontId="3" fillId="0" borderId="0" xfId="0" applyFont="1" applyAlignment="1">
      <alignment horizontal="right"/>
    </xf>
    <xf numFmtId="0" fontId="4" fillId="0" borderId="0" xfId="0" applyFont="1" applyAlignment="1">
      <alignment wrapText="1"/>
    </xf>
    <xf numFmtId="0" fontId="3" fillId="0" borderId="0" xfId="0" applyFont="1" applyAlignment="1" applyProtection="1">
      <alignment horizontal="left"/>
      <protection/>
    </xf>
    <xf numFmtId="7" fontId="4" fillId="0" borderId="0" xfId="0" applyNumberFormat="1" applyFont="1" applyFill="1" applyBorder="1" applyAlignment="1" applyProtection="1">
      <alignment/>
      <protection locked="0"/>
    </xf>
    <xf numFmtId="7" fontId="4" fillId="0" borderId="0" xfId="0" applyNumberFormat="1" applyFont="1" applyFill="1" applyBorder="1" applyAlignment="1" applyProtection="1">
      <alignment/>
      <protection locked="0"/>
    </xf>
    <xf numFmtId="0" fontId="4" fillId="0" borderId="21" xfId="0" applyFont="1" applyBorder="1" applyAlignment="1">
      <alignment horizontal="right"/>
    </xf>
    <xf numFmtId="0" fontId="4" fillId="0" borderId="22" xfId="0" applyFont="1" applyBorder="1" applyAlignment="1">
      <alignment horizontal="right"/>
    </xf>
    <xf numFmtId="0" fontId="4" fillId="0" borderId="22" xfId="0" applyFont="1" applyBorder="1" applyAlignment="1">
      <alignment horizontal="center"/>
    </xf>
    <xf numFmtId="0" fontId="4" fillId="0" borderId="23" xfId="0" applyFont="1" applyBorder="1" applyAlignment="1">
      <alignment horizontal="center"/>
    </xf>
    <xf numFmtId="0" fontId="5" fillId="0" borderId="17" xfId="0" applyFont="1" applyBorder="1" applyAlignment="1">
      <alignment horizontal="center" vertical="center" wrapText="1"/>
    </xf>
    <xf numFmtId="0" fontId="4" fillId="0" borderId="18" xfId="0" applyFont="1" applyBorder="1" applyAlignment="1">
      <alignment horizontal="right"/>
    </xf>
    <xf numFmtId="0" fontId="4" fillId="0" borderId="18" xfId="0" applyFont="1" applyBorder="1" applyAlignment="1">
      <alignment horizontal="right" wrapText="1"/>
    </xf>
    <xf numFmtId="44" fontId="4" fillId="0" borderId="0" xfId="45" applyFont="1" applyFill="1" applyBorder="1" applyAlignment="1" applyProtection="1">
      <alignment/>
      <protection locked="0"/>
    </xf>
    <xf numFmtId="9" fontId="4" fillId="36" borderId="11" xfId="115" applyFont="1" applyFill="1" applyBorder="1" applyAlignment="1">
      <alignment horizontal="center" wrapText="1"/>
    </xf>
    <xf numFmtId="44" fontId="4" fillId="32" borderId="10" xfId="45" applyFont="1" applyFill="1" applyBorder="1" applyAlignment="1" applyProtection="1">
      <alignment wrapText="1"/>
      <protection locked="0"/>
    </xf>
    <xf numFmtId="0" fontId="4" fillId="33" borderId="10" xfId="0" applyFont="1" applyFill="1" applyBorder="1" applyAlignment="1" applyProtection="1">
      <alignment horizontal="left"/>
      <protection locked="0"/>
    </xf>
    <xf numFmtId="0" fontId="11" fillId="0" borderId="0" xfId="0" applyFont="1" applyAlignment="1" applyProtection="1">
      <alignment horizontal="right"/>
      <protection/>
    </xf>
    <xf numFmtId="0" fontId="11" fillId="0" borderId="15" xfId="0" applyFont="1" applyBorder="1" applyAlignment="1" applyProtection="1">
      <alignment horizontal="right"/>
      <protection/>
    </xf>
    <xf numFmtId="0" fontId="4" fillId="0" borderId="0" xfId="0" applyFont="1" applyFill="1" applyBorder="1" applyAlignment="1" applyProtection="1">
      <alignment horizontal="left"/>
      <protection locked="0"/>
    </xf>
    <xf numFmtId="0" fontId="87" fillId="0" borderId="0" xfId="0" applyFont="1" applyFill="1" applyAlignment="1">
      <alignment horizontal="center" wrapText="1"/>
    </xf>
    <xf numFmtId="0" fontId="87" fillId="0" borderId="0" xfId="0" applyFont="1" applyFill="1" applyAlignment="1">
      <alignment horizontal="right" wrapText="1" indent="2"/>
    </xf>
    <xf numFmtId="0" fontId="88" fillId="0" borderId="0" xfId="0" applyFont="1" applyFill="1" applyAlignment="1">
      <alignment wrapText="1"/>
    </xf>
    <xf numFmtId="0" fontId="88" fillId="0" borderId="0" xfId="0" applyFont="1" applyFill="1" applyAlignment="1">
      <alignment/>
    </xf>
    <xf numFmtId="0" fontId="88" fillId="0" borderId="0" xfId="0" applyFont="1" applyFill="1" applyAlignment="1">
      <alignment horizontal="left" vertical="center"/>
    </xf>
    <xf numFmtId="0" fontId="88" fillId="0" borderId="0" xfId="0" applyFont="1" applyFill="1" applyAlignment="1">
      <alignment horizontal="center" vertical="center" wrapText="1"/>
    </xf>
    <xf numFmtId="0" fontId="88" fillId="0" borderId="0" xfId="0" applyFont="1" applyFill="1" applyAlignment="1">
      <alignment horizontal="left" vertical="center" wrapText="1" indent="1"/>
    </xf>
    <xf numFmtId="179" fontId="88" fillId="0" borderId="0" xfId="45" applyNumberFormat="1" applyFont="1" applyFill="1" applyAlignment="1">
      <alignment horizontal="right" vertical="center" wrapText="1" indent="2"/>
    </xf>
    <xf numFmtId="183" fontId="88" fillId="0" borderId="0" xfId="42" applyNumberFormat="1" applyFont="1" applyFill="1" applyAlignment="1">
      <alignment horizontal="right" vertical="center" wrapText="1" indent="1"/>
    </xf>
    <xf numFmtId="0" fontId="87" fillId="0" borderId="0" xfId="0" applyFont="1" applyFill="1" applyAlignment="1">
      <alignment horizontal="center" vertical="center" wrapText="1"/>
    </xf>
    <xf numFmtId="0" fontId="88" fillId="0" borderId="0" xfId="0" applyFont="1" applyFill="1" applyAlignment="1">
      <alignment horizontal="right" wrapText="1" indent="2"/>
    </xf>
    <xf numFmtId="0" fontId="4" fillId="33" borderId="10" xfId="0" applyNumberFormat="1" applyFont="1" applyFill="1" applyBorder="1" applyAlignment="1" applyProtection="1">
      <alignment/>
      <protection locked="0"/>
    </xf>
    <xf numFmtId="0" fontId="4" fillId="0" borderId="24" xfId="0" applyFont="1" applyBorder="1" applyAlignment="1" applyProtection="1">
      <alignment horizontal="right"/>
      <protection/>
    </xf>
    <xf numFmtId="0" fontId="4" fillId="0" borderId="21" xfId="0" applyFont="1" applyFill="1" applyBorder="1" applyAlignment="1" applyProtection="1">
      <alignment/>
      <protection/>
    </xf>
    <xf numFmtId="0" fontId="4" fillId="0" borderId="21" xfId="0" applyFont="1" applyFill="1" applyBorder="1" applyAlignment="1" applyProtection="1">
      <alignment horizontal="right"/>
      <protection/>
    </xf>
    <xf numFmtId="0" fontId="4" fillId="0" borderId="23" xfId="0" applyFont="1" applyFill="1" applyBorder="1" applyAlignment="1" applyProtection="1">
      <alignment horizontal="right"/>
      <protection/>
    </xf>
    <xf numFmtId="0" fontId="4" fillId="0" borderId="10" xfId="0" applyFont="1" applyFill="1" applyBorder="1" applyAlignment="1" applyProtection="1">
      <alignment horizontal="right"/>
      <protection/>
    </xf>
    <xf numFmtId="0" fontId="3" fillId="0" borderId="15" xfId="0" applyFont="1" applyFill="1" applyBorder="1" applyAlignment="1" applyProtection="1">
      <alignment/>
      <protection/>
    </xf>
    <xf numFmtId="0" fontId="4" fillId="0" borderId="0" xfId="0" applyFont="1" applyAlignment="1" applyProtection="1">
      <alignment horizontal="left"/>
      <protection/>
    </xf>
    <xf numFmtId="44" fontId="4" fillId="0" borderId="19" xfId="45" applyFont="1" applyFill="1" applyBorder="1" applyAlignment="1" applyProtection="1">
      <alignment wrapText="1"/>
      <protection/>
    </xf>
    <xf numFmtId="44" fontId="4" fillId="0" borderId="25" xfId="45" applyFont="1" applyFill="1" applyBorder="1" applyAlignment="1" applyProtection="1">
      <alignment wrapText="1"/>
      <protection/>
    </xf>
    <xf numFmtId="0" fontId="5" fillId="0" borderId="0" xfId="0" applyFont="1" applyBorder="1" applyAlignment="1">
      <alignment horizontal="center" vertical="center" wrapText="1"/>
    </xf>
    <xf numFmtId="10" fontId="4" fillId="36" borderId="16" xfId="0" applyNumberFormat="1" applyFont="1" applyFill="1" applyBorder="1" applyAlignment="1" applyProtection="1">
      <alignment/>
      <protection/>
    </xf>
    <xf numFmtId="0" fontId="12" fillId="0" borderId="0" xfId="0" applyFont="1" applyAlignment="1">
      <alignment horizontal="left" vertical="top"/>
    </xf>
    <xf numFmtId="0" fontId="4" fillId="37" borderId="11" xfId="0" applyFont="1" applyFill="1" applyBorder="1" applyAlignment="1">
      <alignment/>
    </xf>
    <xf numFmtId="0" fontId="4" fillId="37" borderId="13" xfId="0" applyFont="1" applyFill="1" applyBorder="1" applyAlignment="1">
      <alignment/>
    </xf>
    <xf numFmtId="10" fontId="4" fillId="36" borderId="12" xfId="0" applyNumberFormat="1" applyFont="1" applyFill="1" applyBorder="1" applyAlignment="1" applyProtection="1">
      <alignment/>
      <protection/>
    </xf>
    <xf numFmtId="0" fontId="89" fillId="37" borderId="11" xfId="0" applyFont="1" applyFill="1" applyBorder="1" applyAlignment="1">
      <alignment/>
    </xf>
    <xf numFmtId="0" fontId="89" fillId="37" borderId="24" xfId="0" applyFont="1" applyFill="1" applyBorder="1" applyAlignment="1">
      <alignment horizontal="left" vertical="top"/>
    </xf>
    <xf numFmtId="44" fontId="4" fillId="33" borderId="14" xfId="45" applyFont="1" applyFill="1" applyBorder="1" applyAlignment="1" applyProtection="1">
      <alignment/>
      <protection locked="0"/>
    </xf>
    <xf numFmtId="44" fontId="4" fillId="34" borderId="12" xfId="45" applyFont="1" applyFill="1" applyBorder="1" applyAlignment="1" applyProtection="1">
      <alignment/>
      <protection/>
    </xf>
    <xf numFmtId="0" fontId="4" fillId="0" borderId="0" xfId="0" applyFont="1" applyFill="1" applyBorder="1" applyAlignment="1">
      <alignment/>
    </xf>
    <xf numFmtId="10" fontId="4" fillId="32" borderId="16" xfId="115" applyNumberFormat="1" applyFont="1" applyFill="1" applyBorder="1" applyAlignment="1" applyProtection="1">
      <alignment horizontal="center"/>
      <protection locked="0"/>
    </xf>
    <xf numFmtId="10" fontId="4" fillId="32" borderId="11" xfId="115" applyNumberFormat="1" applyFont="1" applyFill="1" applyBorder="1" applyAlignment="1" applyProtection="1">
      <alignment horizontal="center"/>
      <protection locked="0"/>
    </xf>
    <xf numFmtId="10" fontId="4" fillId="32" borderId="0" xfId="115" applyNumberFormat="1" applyFont="1" applyFill="1" applyBorder="1" applyAlignment="1" applyProtection="1">
      <alignment horizontal="center"/>
      <protection locked="0"/>
    </xf>
    <xf numFmtId="9" fontId="4" fillId="0" borderId="12" xfId="115" applyFont="1" applyFill="1" applyBorder="1" applyAlignment="1">
      <alignment horizontal="center"/>
    </xf>
    <xf numFmtId="9" fontId="4" fillId="0" borderId="14" xfId="115" applyFont="1" applyFill="1" applyBorder="1" applyAlignment="1">
      <alignment horizontal="center"/>
    </xf>
    <xf numFmtId="0" fontId="4" fillId="0" borderId="15" xfId="0" applyFont="1" applyBorder="1" applyAlignment="1" applyProtection="1">
      <alignment horizontal="right"/>
      <protection/>
    </xf>
    <xf numFmtId="0" fontId="3" fillId="0" borderId="0" xfId="0" applyFont="1" applyBorder="1" applyAlignment="1">
      <alignment vertical="top" wrapText="1"/>
    </xf>
    <xf numFmtId="0" fontId="3" fillId="0" borderId="0" xfId="0" applyFont="1" applyAlignment="1">
      <alignment vertical="top" wrapText="1"/>
    </xf>
    <xf numFmtId="0" fontId="4" fillId="32" borderId="12" xfId="0" applyFont="1" applyFill="1" applyBorder="1" applyAlignment="1" applyProtection="1">
      <alignment horizontal="center"/>
      <protection locked="0"/>
    </xf>
    <xf numFmtId="0" fontId="4" fillId="0" borderId="0" xfId="0" applyFont="1" applyFill="1" applyAlignment="1">
      <alignment/>
    </xf>
    <xf numFmtId="0" fontId="4" fillId="0" borderId="0" xfId="0" applyFont="1" applyBorder="1" applyAlignment="1">
      <alignment horizontal="center"/>
    </xf>
    <xf numFmtId="0" fontId="3" fillId="0" borderId="0" xfId="0" applyFont="1" applyBorder="1" applyAlignment="1">
      <alignment horizontal="right"/>
    </xf>
    <xf numFmtId="44" fontId="4" fillId="35" borderId="0" xfId="45" applyFont="1" applyFill="1" applyBorder="1" applyAlignment="1">
      <alignment/>
    </xf>
    <xf numFmtId="44" fontId="4" fillId="0" borderId="0" xfId="45" applyFont="1" applyFill="1" applyBorder="1" applyAlignment="1">
      <alignment/>
    </xf>
    <xf numFmtId="0" fontId="2" fillId="0" borderId="0" xfId="0" applyFont="1" applyBorder="1" applyAlignment="1">
      <alignment horizontal="right"/>
    </xf>
    <xf numFmtId="9" fontId="4" fillId="0" borderId="0" xfId="115" applyFont="1" applyFill="1" applyBorder="1" applyAlignment="1">
      <alignment horizontal="center"/>
    </xf>
    <xf numFmtId="9" fontId="4" fillId="0" borderId="0" xfId="115" applyFont="1" applyFill="1" applyBorder="1" applyAlignment="1" applyProtection="1">
      <alignment horizontal="center"/>
      <protection locked="0"/>
    </xf>
    <xf numFmtId="0" fontId="3" fillId="0" borderId="0" xfId="0" applyFont="1" applyBorder="1" applyAlignment="1">
      <alignment/>
    </xf>
    <xf numFmtId="0" fontId="5" fillId="0" borderId="12" xfId="0" applyFont="1" applyFill="1" applyBorder="1" applyAlignment="1">
      <alignment horizontal="center" vertical="center"/>
    </xf>
    <xf numFmtId="9" fontId="4" fillId="0" borderId="12" xfId="0" applyNumberFormat="1" applyFont="1" applyFill="1" applyBorder="1" applyAlignment="1">
      <alignment horizontal="center"/>
    </xf>
    <xf numFmtId="9" fontId="4" fillId="0" borderId="12" xfId="115" applyFont="1" applyBorder="1" applyAlignment="1">
      <alignment horizontal="center"/>
    </xf>
    <xf numFmtId="9" fontId="4" fillId="35" borderId="12" xfId="0" applyNumberFormat="1" applyFont="1" applyFill="1" applyBorder="1" applyAlignment="1">
      <alignment horizontal="center"/>
    </xf>
    <xf numFmtId="0" fontId="3" fillId="0" borderId="0" xfId="0" applyFont="1" applyBorder="1" applyAlignment="1">
      <alignment horizontal="left" vertical="top" wrapText="1"/>
    </xf>
    <xf numFmtId="0" fontId="89" fillId="0" borderId="0" xfId="0" applyFont="1" applyFill="1" applyBorder="1" applyAlignment="1">
      <alignment horizontal="left" vertical="top"/>
    </xf>
    <xf numFmtId="0" fontId="89" fillId="0" borderId="0" xfId="0" applyFont="1" applyFill="1" applyBorder="1" applyAlignment="1">
      <alignment/>
    </xf>
    <xf numFmtId="0" fontId="5" fillId="0" borderId="12" xfId="0" applyFont="1" applyBorder="1" applyAlignment="1">
      <alignment horizontal="center" vertical="center"/>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left" wrapText="1"/>
      <protection/>
    </xf>
    <xf numFmtId="166" fontId="3" fillId="0" borderId="0" xfId="0" applyNumberFormat="1" applyFont="1" applyFill="1" applyBorder="1" applyAlignment="1" applyProtection="1">
      <alignment horizontal="left" wrapText="1"/>
      <protection/>
    </xf>
    <xf numFmtId="0" fontId="0" fillId="0" borderId="0" xfId="0" applyFont="1" applyAlignment="1">
      <alignment/>
    </xf>
    <xf numFmtId="0" fontId="3" fillId="0" borderId="0" xfId="0" applyFont="1" applyAlignment="1">
      <alignment/>
    </xf>
    <xf numFmtId="0" fontId="90" fillId="0" borderId="0" xfId="0" applyFont="1" applyFill="1" applyBorder="1" applyAlignment="1">
      <alignment/>
    </xf>
    <xf numFmtId="0" fontId="16" fillId="0" borderId="0" xfId="0" applyFont="1" applyBorder="1" applyAlignment="1">
      <alignment horizontal="left" vertical="top" wrapText="1"/>
    </xf>
    <xf numFmtId="0" fontId="0" fillId="0" borderId="0" xfId="0" applyFont="1" applyBorder="1" applyAlignment="1">
      <alignment vertical="top" wrapText="1"/>
    </xf>
    <xf numFmtId="0" fontId="5" fillId="0" borderId="0" xfId="0" applyFont="1" applyBorder="1" applyAlignment="1">
      <alignment/>
    </xf>
    <xf numFmtId="0" fontId="18" fillId="0" borderId="0" xfId="0" applyFont="1" applyAlignment="1">
      <alignment/>
    </xf>
    <xf numFmtId="1" fontId="3" fillId="33" borderId="12" xfId="0" applyNumberFormat="1" applyFont="1" applyFill="1" applyBorder="1" applyAlignment="1" applyProtection="1">
      <alignment horizontal="center"/>
      <protection locked="0"/>
    </xf>
    <xf numFmtId="0" fontId="11" fillId="0" borderId="15" xfId="0" applyFont="1" applyBorder="1" applyAlignment="1" applyProtection="1">
      <alignment/>
      <protection/>
    </xf>
    <xf numFmtId="0" fontId="4" fillId="0" borderId="0" xfId="0" applyFont="1" applyAlignment="1">
      <alignment horizontal="left"/>
    </xf>
    <xf numFmtId="0" fontId="3" fillId="32" borderId="12" xfId="0" applyFont="1" applyFill="1" applyBorder="1" applyAlignment="1" applyProtection="1">
      <alignment/>
      <protection locked="0"/>
    </xf>
    <xf numFmtId="0" fontId="4" fillId="32" borderId="12" xfId="0" applyFont="1" applyFill="1" applyBorder="1" applyAlignment="1" applyProtection="1">
      <alignment/>
      <protection locked="0"/>
    </xf>
    <xf numFmtId="0" fontId="18" fillId="0" borderId="0" xfId="0" applyFont="1" applyBorder="1" applyAlignment="1">
      <alignment horizontal="left" vertical="top" wrapText="1"/>
    </xf>
    <xf numFmtId="0" fontId="23" fillId="0" borderId="15" xfId="0" applyFont="1" applyBorder="1" applyAlignment="1" applyProtection="1">
      <alignment horizontal="right"/>
      <protection/>
    </xf>
    <xf numFmtId="0" fontId="23" fillId="0" borderId="0" xfId="0" applyFont="1" applyAlignment="1" applyProtection="1">
      <alignment horizontal="right"/>
      <protection/>
    </xf>
    <xf numFmtId="0" fontId="5" fillId="0" borderId="0" xfId="0" applyFont="1" applyAlignment="1" applyProtection="1">
      <alignment/>
      <protection/>
    </xf>
    <xf numFmtId="0" fontId="5" fillId="0" borderId="10" xfId="0" applyFont="1" applyBorder="1" applyAlignment="1" applyProtection="1">
      <alignment/>
      <protection/>
    </xf>
    <xf numFmtId="0" fontId="4" fillId="0" borderId="0" xfId="0" applyFont="1" applyFill="1" applyBorder="1" applyAlignment="1" applyProtection="1">
      <alignment horizontal="right"/>
      <protection/>
    </xf>
    <xf numFmtId="0" fontId="4" fillId="0" borderId="0" xfId="0" applyFont="1" applyBorder="1" applyAlignment="1" applyProtection="1">
      <alignment horizontal="right"/>
      <protection/>
    </xf>
    <xf numFmtId="0" fontId="4" fillId="0" borderId="0" xfId="0" applyFont="1" applyAlignment="1" applyProtection="1">
      <alignment horizontal="right" wrapText="1"/>
      <protection/>
    </xf>
    <xf numFmtId="0" fontId="4" fillId="0" borderId="0" xfId="0" applyFont="1" applyAlignment="1" applyProtection="1">
      <alignment horizontal="left" vertical="top"/>
      <protection/>
    </xf>
    <xf numFmtId="0" fontId="4" fillId="0" borderId="0" xfId="0" applyFont="1" applyAlignment="1" applyProtection="1">
      <alignment/>
      <protection/>
    </xf>
    <xf numFmtId="0" fontId="5" fillId="0" borderId="0" xfId="0" applyFont="1" applyAlignment="1" applyProtection="1">
      <alignment horizontal="left" vertical="top"/>
      <protection/>
    </xf>
    <xf numFmtId="0" fontId="5" fillId="0" borderId="0" xfId="0" applyFont="1" applyAlignment="1" applyProtection="1">
      <alignment horizontal="right"/>
      <protection/>
    </xf>
    <xf numFmtId="1" fontId="4" fillId="34" borderId="12" xfId="0" applyNumberFormat="1" applyFont="1" applyFill="1" applyBorder="1" applyAlignment="1">
      <alignment horizontal="center"/>
    </xf>
    <xf numFmtId="0" fontId="5" fillId="0" borderId="12" xfId="0" applyFont="1" applyBorder="1" applyAlignment="1">
      <alignment horizontal="right"/>
    </xf>
    <xf numFmtId="0" fontId="4" fillId="0" borderId="0" xfId="0" applyFont="1" applyAlignment="1">
      <alignment horizontal="right"/>
    </xf>
    <xf numFmtId="0" fontId="5" fillId="0" borderId="24" xfId="0" applyFont="1" applyBorder="1" applyAlignment="1">
      <alignment horizontal="center" vertical="center"/>
    </xf>
    <xf numFmtId="0" fontId="5"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xf>
    <xf numFmtId="0" fontId="4" fillId="0" borderId="0" xfId="0" applyFont="1" applyBorder="1" applyAlignment="1">
      <alignment horizontal="left"/>
    </xf>
    <xf numFmtId="0" fontId="5" fillId="0" borderId="0" xfId="0" applyFont="1" applyAlignment="1">
      <alignment/>
    </xf>
    <xf numFmtId="0" fontId="18" fillId="0" borderId="0" xfId="0" applyFont="1" applyAlignment="1">
      <alignment horizontal="left"/>
    </xf>
    <xf numFmtId="0" fontId="4" fillId="0" borderId="0" xfId="0" applyFont="1" applyAlignment="1">
      <alignment vertical="top" wrapText="1"/>
    </xf>
    <xf numFmtId="0" fontId="5" fillId="0" borderId="0" xfId="0" applyFont="1" applyAlignment="1" applyProtection="1">
      <alignment vertical="top" wrapText="1"/>
      <protection/>
    </xf>
    <xf numFmtId="0" fontId="91" fillId="0" borderId="0" xfId="0" applyFont="1" applyAlignment="1">
      <alignment/>
    </xf>
    <xf numFmtId="0" fontId="4" fillId="37" borderId="22" xfId="0" applyFont="1" applyFill="1" applyBorder="1" applyAlignment="1">
      <alignment/>
    </xf>
    <xf numFmtId="0" fontId="4" fillId="37" borderId="0" xfId="0" applyFont="1" applyFill="1" applyBorder="1" applyAlignment="1">
      <alignment/>
    </xf>
    <xf numFmtId="0" fontId="4" fillId="37" borderId="20" xfId="0" applyFont="1" applyFill="1" applyBorder="1" applyAlignment="1">
      <alignment/>
    </xf>
    <xf numFmtId="0" fontId="5" fillId="37" borderId="22" xfId="0" applyFont="1" applyFill="1" applyBorder="1" applyAlignment="1">
      <alignment/>
    </xf>
    <xf numFmtId="0" fontId="5" fillId="37" borderId="0" xfId="0" applyFont="1" applyFill="1" applyBorder="1" applyAlignment="1">
      <alignment/>
    </xf>
    <xf numFmtId="0" fontId="5" fillId="37" borderId="22" xfId="0" applyFont="1" applyFill="1" applyBorder="1" applyAlignment="1">
      <alignment horizontal="left"/>
    </xf>
    <xf numFmtId="0" fontId="4" fillId="37" borderId="0" xfId="0" applyFont="1" applyFill="1" applyBorder="1" applyAlignment="1">
      <alignment horizontal="left" vertical="top" wrapText="1"/>
    </xf>
    <xf numFmtId="0" fontId="4" fillId="37" borderId="20" xfId="0" applyFont="1" applyFill="1" applyBorder="1" applyAlignment="1">
      <alignment horizontal="left" vertical="top" wrapText="1"/>
    </xf>
    <xf numFmtId="0" fontId="4" fillId="37" borderId="23" xfId="0" applyFont="1" applyFill="1" applyBorder="1" applyAlignment="1">
      <alignment/>
    </xf>
    <xf numFmtId="0" fontId="4" fillId="37" borderId="10" xfId="0" applyFont="1" applyFill="1" applyBorder="1" applyAlignment="1">
      <alignment/>
    </xf>
    <xf numFmtId="0" fontId="4" fillId="37" borderId="25" xfId="0" applyFont="1" applyFill="1" applyBorder="1" applyAlignment="1">
      <alignment/>
    </xf>
    <xf numFmtId="0" fontId="18" fillId="37" borderId="22" xfId="0" applyFont="1" applyFill="1" applyBorder="1" applyAlignment="1">
      <alignment horizontal="left" vertical="top" wrapText="1"/>
    </xf>
    <xf numFmtId="0" fontId="18" fillId="37" borderId="0" xfId="0" applyFont="1" applyFill="1" applyBorder="1" applyAlignment="1">
      <alignment horizontal="left" vertical="top" wrapText="1"/>
    </xf>
    <xf numFmtId="0" fontId="18" fillId="37" borderId="20" xfId="0" applyFont="1" applyFill="1" applyBorder="1" applyAlignment="1">
      <alignment horizontal="left" vertical="top" wrapText="1"/>
    </xf>
    <xf numFmtId="0" fontId="5" fillId="37" borderId="23" xfId="0" applyFont="1" applyFill="1" applyBorder="1" applyAlignment="1">
      <alignment/>
    </xf>
    <xf numFmtId="0" fontId="5" fillId="37" borderId="24" xfId="0" applyFont="1" applyFill="1" applyBorder="1" applyAlignment="1">
      <alignment/>
    </xf>
    <xf numFmtId="0" fontId="4" fillId="37" borderId="11" xfId="0" applyFont="1" applyFill="1" applyBorder="1" applyAlignment="1">
      <alignment/>
    </xf>
    <xf numFmtId="0" fontId="4" fillId="37" borderId="13" xfId="0" applyFont="1" applyFill="1" applyBorder="1" applyAlignment="1">
      <alignment/>
    </xf>
    <xf numFmtId="0" fontId="5" fillId="37" borderId="24" xfId="0" applyFont="1" applyFill="1" applyBorder="1" applyAlignment="1">
      <alignment horizontal="left"/>
    </xf>
    <xf numFmtId="0" fontId="18" fillId="37" borderId="0" xfId="0" applyFont="1" applyFill="1" applyBorder="1" applyAlignment="1">
      <alignment/>
    </xf>
    <xf numFmtId="0" fontId="5" fillId="37" borderId="0" xfId="0" applyFont="1" applyFill="1" applyBorder="1" applyAlignment="1">
      <alignment horizontal="left" vertical="top"/>
    </xf>
    <xf numFmtId="0" fontId="91" fillId="0" borderId="0" xfId="0" applyFont="1" applyFill="1" applyBorder="1" applyAlignment="1">
      <alignment horizontal="left" vertical="center"/>
    </xf>
    <xf numFmtId="0" fontId="25" fillId="0" borderId="0" xfId="0" applyFont="1" applyAlignment="1">
      <alignment vertical="center"/>
    </xf>
    <xf numFmtId="0" fontId="5" fillId="0" borderId="0" xfId="0" applyFont="1" applyBorder="1" applyAlignment="1" applyProtection="1">
      <alignment/>
      <protection/>
    </xf>
    <xf numFmtId="49" fontId="4" fillId="0" borderId="0" xfId="0" applyNumberFormat="1" applyFont="1" applyFill="1" applyBorder="1" applyAlignment="1" applyProtection="1">
      <alignment horizontal="left"/>
      <protection locked="0"/>
    </xf>
    <xf numFmtId="0" fontId="4" fillId="32" borderId="12" xfId="0" applyFont="1" applyFill="1" applyBorder="1" applyAlignment="1" applyProtection="1">
      <alignment horizontal="left" vertical="top" wrapText="1"/>
      <protection locked="0"/>
    </xf>
    <xf numFmtId="0" fontId="29" fillId="0" borderId="15" xfId="0" applyFont="1" applyBorder="1" applyAlignment="1">
      <alignment horizontal="right"/>
    </xf>
    <xf numFmtId="0" fontId="4" fillId="0" borderId="15" xfId="0" applyFont="1" applyBorder="1" applyAlignment="1">
      <alignment horizontal="right"/>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5" fillId="32" borderId="10" xfId="0" applyFont="1" applyFill="1" applyBorder="1" applyAlignment="1" applyProtection="1">
      <alignment vertical="top" wrapText="1"/>
      <protection locked="0"/>
    </xf>
    <xf numFmtId="0" fontId="3" fillId="0" borderId="0" xfId="0" applyFont="1" applyFill="1" applyBorder="1" applyAlignment="1" applyProtection="1">
      <alignment horizontal="center"/>
      <protection/>
    </xf>
    <xf numFmtId="49" fontId="3" fillId="0" borderId="0" xfId="0" applyNumberFormat="1" applyFont="1" applyAlignment="1" applyProtection="1">
      <alignment horizontal="left"/>
      <protection/>
    </xf>
    <xf numFmtId="0" fontId="92" fillId="0" borderId="0" xfId="0" applyFont="1" applyAlignment="1" applyProtection="1">
      <alignment horizontal="left" vertical="top"/>
      <protection/>
    </xf>
    <xf numFmtId="7" fontId="4" fillId="0" borderId="0" xfId="0" applyNumberFormat="1" applyFont="1" applyFill="1" applyBorder="1" applyAlignment="1" applyProtection="1">
      <alignment/>
      <protection/>
    </xf>
    <xf numFmtId="0" fontId="88" fillId="0" borderId="0" xfId="0" applyFont="1" applyAlignment="1">
      <alignment horizontal="center" vertical="top" wrapText="1"/>
    </xf>
    <xf numFmtId="0" fontId="88" fillId="0" borderId="0" xfId="0" applyFont="1" applyAlignment="1">
      <alignment horizontal="left" vertical="top" wrapText="1"/>
    </xf>
    <xf numFmtId="185" fontId="88" fillId="0" borderId="0" xfId="45" applyNumberFormat="1" applyFont="1" applyFill="1" applyAlignment="1">
      <alignment horizontal="right" vertical="top" wrapText="1"/>
    </xf>
    <xf numFmtId="0" fontId="88" fillId="0" borderId="0" xfId="0" applyFont="1" applyAlignment="1">
      <alignment horizontal="center" vertical="top"/>
    </xf>
    <xf numFmtId="0" fontId="88" fillId="0" borderId="0" xfId="0" applyFont="1" applyAlignment="1">
      <alignment/>
    </xf>
    <xf numFmtId="164" fontId="88" fillId="0" borderId="0" xfId="45" applyNumberFormat="1" applyFont="1" applyFill="1" applyAlignment="1">
      <alignment horizontal="right" vertical="top" wrapText="1"/>
    </xf>
    <xf numFmtId="0" fontId="87" fillId="0" borderId="0" xfId="0" applyFont="1" applyAlignment="1">
      <alignment horizontal="left" vertical="top"/>
    </xf>
    <xf numFmtId="183" fontId="88" fillId="0" borderId="0" xfId="42" applyNumberFormat="1" applyFont="1" applyFill="1" applyAlignment="1">
      <alignment horizontal="right" vertical="top" wrapText="1"/>
    </xf>
    <xf numFmtId="164" fontId="88" fillId="0" borderId="0" xfId="0" applyNumberFormat="1" applyFont="1" applyAlignment="1">
      <alignment horizontal="right" vertical="top" wrapText="1"/>
    </xf>
    <xf numFmtId="0" fontId="9" fillId="0" borderId="0" xfId="57" applyFill="1" applyAlignment="1" applyProtection="1">
      <alignment horizontal="center" vertical="top"/>
      <protection/>
    </xf>
    <xf numFmtId="0" fontId="88" fillId="0" borderId="0" xfId="0" applyFont="1" applyAlignment="1">
      <alignment vertical="top" wrapText="1"/>
    </xf>
    <xf numFmtId="0" fontId="87" fillId="0" borderId="0" xfId="0" applyFont="1" applyAlignment="1">
      <alignment horizontal="center" vertical="top" wrapText="1"/>
    </xf>
    <xf numFmtId="164" fontId="87" fillId="0" borderId="0" xfId="0" applyNumberFormat="1" applyFont="1" applyAlignment="1">
      <alignment horizontal="right" vertical="top" wrapText="1"/>
    </xf>
    <xf numFmtId="0" fontId="93" fillId="0" borderId="0" xfId="0" applyFont="1" applyAlignment="1">
      <alignment/>
    </xf>
    <xf numFmtId="0" fontId="94" fillId="0" borderId="0" xfId="57" applyFont="1" applyFill="1" applyAlignment="1" applyProtection="1">
      <alignment horizontal="center" vertical="top"/>
      <protection/>
    </xf>
    <xf numFmtId="0" fontId="20" fillId="0" borderId="0" xfId="0" applyFont="1" applyAlignment="1">
      <alignment horizontal="center" vertical="top"/>
    </xf>
    <xf numFmtId="0" fontId="20" fillId="0" borderId="0" xfId="0" applyFont="1" applyAlignment="1">
      <alignment/>
    </xf>
    <xf numFmtId="189" fontId="87" fillId="0" borderId="0" xfId="0" applyNumberFormat="1" applyFont="1" applyAlignment="1">
      <alignment horizontal="right" vertical="top" wrapText="1"/>
    </xf>
    <xf numFmtId="189" fontId="87" fillId="0" borderId="0" xfId="0" applyNumberFormat="1" applyFont="1" applyAlignment="1">
      <alignment horizontal="center" vertical="top" wrapText="1"/>
    </xf>
    <xf numFmtId="0" fontId="95" fillId="0" borderId="0" xfId="0" applyFont="1" applyAlignment="1" applyProtection="1">
      <alignment/>
      <protection/>
    </xf>
    <xf numFmtId="0" fontId="73" fillId="0" borderId="0" xfId="66">
      <alignment/>
      <protection/>
    </xf>
    <xf numFmtId="0" fontId="88" fillId="0" borderId="0" xfId="66" applyFont="1" applyFill="1" applyBorder="1" applyAlignment="1">
      <alignment horizontal="center" vertical="top"/>
      <protection/>
    </xf>
    <xf numFmtId="0" fontId="31" fillId="0" borderId="0" xfId="0" applyFont="1" applyAlignment="1" applyProtection="1">
      <alignment/>
      <protection/>
    </xf>
    <xf numFmtId="0" fontId="4" fillId="0" borderId="0" xfId="0" applyFont="1" applyAlignment="1" applyProtection="1">
      <alignment horizontal="left" vertical="top" indent="2"/>
      <protection/>
    </xf>
    <xf numFmtId="0" fontId="4" fillId="0" borderId="0" xfId="0" applyFont="1" applyAlignment="1" applyProtection="1">
      <alignment horizontal="left" indent="2"/>
      <protection/>
    </xf>
    <xf numFmtId="0" fontId="91" fillId="0" borderId="0" xfId="0" applyFont="1" applyAlignment="1" applyProtection="1">
      <alignment/>
      <protection/>
    </xf>
    <xf numFmtId="0" fontId="96" fillId="0" borderId="0" xfId="0" applyFont="1" applyAlignment="1" applyProtection="1">
      <alignment/>
      <protection/>
    </xf>
    <xf numFmtId="0" fontId="97" fillId="0" borderId="0" xfId="0" applyFont="1" applyAlignment="1" applyProtection="1">
      <alignment/>
      <protection/>
    </xf>
    <xf numFmtId="0" fontId="97" fillId="0" borderId="0" xfId="0" applyFont="1" applyFill="1" applyAlignment="1">
      <alignment/>
    </xf>
    <xf numFmtId="0" fontId="3" fillId="0" borderId="0" xfId="0" applyFont="1" applyAlignment="1" applyProtection="1">
      <alignment horizontal="left" wrapText="1"/>
      <protection/>
    </xf>
    <xf numFmtId="14" fontId="4" fillId="0" borderId="10" xfId="0" applyNumberFormat="1" applyFont="1" applyBorder="1" applyAlignment="1" applyProtection="1">
      <alignment/>
      <protection/>
    </xf>
    <xf numFmtId="0" fontId="4" fillId="36" borderId="24" xfId="0" applyFont="1" applyFill="1" applyBorder="1" applyAlignment="1" applyProtection="1">
      <alignment/>
      <protection/>
    </xf>
    <xf numFmtId="0" fontId="4" fillId="36" borderId="11" xfId="0" applyFont="1" applyFill="1" applyBorder="1" applyAlignment="1" applyProtection="1">
      <alignment/>
      <protection/>
    </xf>
    <xf numFmtId="0" fontId="4" fillId="36" borderId="13" xfId="0" applyFont="1" applyFill="1" applyBorder="1" applyAlignment="1" applyProtection="1">
      <alignment/>
      <protection/>
    </xf>
    <xf numFmtId="0" fontId="4" fillId="0" borderId="0" xfId="0" applyFont="1" applyFill="1" applyAlignment="1" applyProtection="1">
      <alignment horizontal="right"/>
      <protection/>
    </xf>
    <xf numFmtId="14" fontId="4" fillId="0" borderId="0" xfId="0" applyNumberFormat="1" applyFont="1" applyFill="1" applyBorder="1" applyAlignment="1" applyProtection="1">
      <alignment/>
      <protection locked="0"/>
    </xf>
    <xf numFmtId="0" fontId="4" fillId="0" borderId="22" xfId="0" applyFont="1" applyFill="1" applyBorder="1" applyAlignment="1" applyProtection="1">
      <alignment/>
      <protection/>
    </xf>
    <xf numFmtId="0" fontId="4" fillId="0" borderId="20" xfId="0" applyFont="1" applyBorder="1" applyAlignment="1" applyProtection="1">
      <alignment/>
      <protection/>
    </xf>
    <xf numFmtId="0" fontId="4" fillId="0" borderId="0" xfId="0" applyFont="1" applyFill="1" applyAlignment="1" applyProtection="1">
      <alignment/>
      <protection/>
    </xf>
    <xf numFmtId="0" fontId="95" fillId="0" borderId="0" xfId="0" applyFont="1" applyFill="1" applyBorder="1" applyAlignment="1" applyProtection="1">
      <alignment/>
      <protection/>
    </xf>
    <xf numFmtId="0" fontId="4" fillId="0" borderId="0" xfId="0" applyFont="1" applyFill="1" applyBorder="1" applyAlignment="1" applyProtection="1">
      <alignment horizontal="right" wrapText="1"/>
      <protection/>
    </xf>
    <xf numFmtId="0" fontId="2" fillId="0" borderId="0" xfId="0" applyFont="1" applyAlignment="1" applyProtection="1">
      <alignment/>
      <protection/>
    </xf>
    <xf numFmtId="0" fontId="91" fillId="0" borderId="0" xfId="0" applyFont="1" applyFill="1" applyBorder="1" applyAlignment="1" applyProtection="1">
      <alignment/>
      <protection/>
    </xf>
    <xf numFmtId="0" fontId="91" fillId="0" borderId="0" xfId="0" applyFont="1" applyBorder="1" applyAlignment="1" applyProtection="1">
      <alignment/>
      <protection/>
    </xf>
    <xf numFmtId="0" fontId="18" fillId="0" borderId="0" xfId="0" applyFont="1" applyBorder="1" applyAlignment="1">
      <alignment vertical="top" wrapText="1"/>
    </xf>
    <xf numFmtId="0" fontId="91" fillId="0" borderId="0" xfId="0" applyFont="1" applyAlignment="1">
      <alignment/>
    </xf>
    <xf numFmtId="0" fontId="95" fillId="0" borderId="0" xfId="0" applyFont="1" applyFill="1" applyAlignment="1" applyProtection="1">
      <alignment/>
      <protection/>
    </xf>
    <xf numFmtId="0" fontId="28" fillId="33" borderId="0" xfId="0" applyFont="1" applyFill="1" applyBorder="1" applyAlignment="1" applyProtection="1">
      <alignment horizontal="left"/>
      <protection locked="0"/>
    </xf>
    <xf numFmtId="0" fontId="91" fillId="0" borderId="0" xfId="0" applyFont="1" applyFill="1" applyAlignment="1" applyProtection="1">
      <alignment/>
      <protection/>
    </xf>
    <xf numFmtId="14" fontId="4" fillId="33" borderId="10" xfId="0" applyNumberFormat="1" applyFont="1" applyFill="1" applyBorder="1" applyAlignment="1" applyProtection="1">
      <alignment/>
      <protection locked="0"/>
    </xf>
    <xf numFmtId="44" fontId="4" fillId="0" borderId="0" xfId="47" applyFont="1" applyFill="1" applyBorder="1" applyAlignment="1" applyProtection="1">
      <alignment/>
      <protection locked="0"/>
    </xf>
    <xf numFmtId="44" fontId="4" fillId="32" borderId="10" xfId="47" applyFont="1" applyFill="1" applyBorder="1" applyAlignment="1" applyProtection="1">
      <alignment/>
      <protection locked="0"/>
    </xf>
    <xf numFmtId="0" fontId="4" fillId="32" borderId="10" xfId="0" applyFont="1" applyFill="1" applyBorder="1" applyAlignment="1" applyProtection="1">
      <alignment horizontal="center"/>
      <protection locked="0"/>
    </xf>
    <xf numFmtId="2" fontId="4" fillId="33" borderId="12" xfId="45" applyNumberFormat="1" applyFont="1" applyFill="1" applyBorder="1" applyAlignment="1" applyProtection="1">
      <alignment/>
      <protection locked="0"/>
    </xf>
    <xf numFmtId="0" fontId="3" fillId="0" borderId="0" xfId="0" applyFont="1" applyAlignment="1" applyProtection="1">
      <alignment horizontal="left" indent="2"/>
      <protection/>
    </xf>
    <xf numFmtId="0" fontId="98" fillId="0" borderId="0" xfId="0" applyFont="1" applyAlignment="1" applyProtection="1">
      <alignment/>
      <protection/>
    </xf>
    <xf numFmtId="0" fontId="98" fillId="0" borderId="0" xfId="0" applyFont="1" applyFill="1" applyBorder="1" applyAlignment="1" applyProtection="1">
      <alignment/>
      <protection/>
    </xf>
    <xf numFmtId="0" fontId="99" fillId="0" borderId="0" xfId="0" applyFont="1" applyAlignment="1">
      <alignment/>
    </xf>
    <xf numFmtId="0" fontId="99" fillId="0" borderId="0" xfId="0" applyFont="1" applyAlignment="1" applyProtection="1">
      <alignment/>
      <protection/>
    </xf>
    <xf numFmtId="0" fontId="99" fillId="0" borderId="0" xfId="0" applyFont="1" applyAlignment="1">
      <alignment/>
    </xf>
    <xf numFmtId="0" fontId="99" fillId="0" borderId="0" xfId="0" applyFont="1" applyFill="1" applyAlignment="1">
      <alignment/>
    </xf>
    <xf numFmtId="0" fontId="4" fillId="0" borderId="0" xfId="0" applyFont="1" applyAlignment="1" applyProtection="1">
      <alignment horizontal="left" vertical="top" wrapText="1"/>
      <protection/>
    </xf>
    <xf numFmtId="0" fontId="4" fillId="0" borderId="0" xfId="0" applyFont="1" applyAlignment="1" applyProtection="1">
      <alignment horizontal="left" wrapText="1"/>
      <protection/>
    </xf>
    <xf numFmtId="0" fontId="5" fillId="0" borderId="0" xfId="0" applyFont="1" applyAlignment="1" applyProtection="1">
      <alignment horizontal="left" vertical="top" wrapText="1"/>
      <protection/>
    </xf>
    <xf numFmtId="0" fontId="4" fillId="0" borderId="20" xfId="0" applyFont="1" applyBorder="1" applyAlignment="1" applyProtection="1">
      <alignment horizontal="right"/>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center" vertical="center"/>
      <protection/>
    </xf>
    <xf numFmtId="0" fontId="17" fillId="0" borderId="0" xfId="0" applyFont="1" applyAlignment="1" applyProtection="1">
      <alignment vertical="center"/>
      <protection/>
    </xf>
    <xf numFmtId="0" fontId="18" fillId="0" borderId="0"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166"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left" wrapText="1"/>
      <protection/>
    </xf>
    <xf numFmtId="49" fontId="3" fillId="0" borderId="0" xfId="0" applyNumberFormat="1" applyFont="1" applyFill="1" applyBorder="1" applyAlignment="1" applyProtection="1">
      <alignment horizontal="left" wrapText="1"/>
      <protection/>
    </xf>
    <xf numFmtId="0" fontId="4" fillId="0" borderId="0" xfId="0" applyFont="1" applyFill="1" applyAlignment="1" applyProtection="1">
      <alignment/>
      <protection/>
    </xf>
    <xf numFmtId="0" fontId="5" fillId="0" borderId="0" xfId="0" applyFont="1" applyAlignment="1" applyProtection="1">
      <alignment vertical="top"/>
      <protection/>
    </xf>
    <xf numFmtId="0" fontId="5" fillId="0" borderId="0" xfId="0" applyFont="1" applyAlignment="1" applyProtection="1">
      <alignment wrapText="1"/>
      <protection/>
    </xf>
    <xf numFmtId="0" fontId="18" fillId="0" borderId="0" xfId="0" applyFont="1" applyAlignment="1" applyProtection="1">
      <alignment/>
      <protection/>
    </xf>
    <xf numFmtId="0" fontId="5" fillId="0" borderId="0" xfId="0" applyFont="1" applyBorder="1" applyAlignment="1" applyProtection="1">
      <alignment vertical="top" wrapText="1"/>
      <protection/>
    </xf>
    <xf numFmtId="0" fontId="2" fillId="0" borderId="0" xfId="0" applyFont="1" applyFill="1" applyBorder="1" applyAlignment="1" applyProtection="1">
      <alignment/>
      <protection/>
    </xf>
    <xf numFmtId="0" fontId="5" fillId="0" borderId="0" xfId="0" applyFont="1" applyFill="1" applyBorder="1" applyAlignment="1" applyProtection="1">
      <alignment/>
      <protection/>
    </xf>
    <xf numFmtId="0" fontId="1" fillId="0" borderId="0" xfId="0" applyFont="1" applyAlignment="1" applyProtection="1">
      <alignment horizontal="left"/>
      <protection/>
    </xf>
    <xf numFmtId="0" fontId="4" fillId="0" borderId="0" xfId="115" applyNumberFormat="1" applyFont="1" applyFill="1" applyBorder="1" applyAlignment="1" applyProtection="1">
      <alignment/>
      <protection/>
    </xf>
    <xf numFmtId="0" fontId="4" fillId="0" borderId="0" xfId="0" applyFont="1" applyBorder="1" applyAlignment="1" applyProtection="1">
      <alignment horizontal="left"/>
      <protection/>
    </xf>
    <xf numFmtId="0" fontId="5" fillId="0" borderId="0" xfId="0" applyFont="1" applyAlignment="1" applyProtection="1">
      <alignment horizontal="left"/>
      <protection/>
    </xf>
    <xf numFmtId="0" fontId="18" fillId="0" borderId="0" xfId="0" applyFont="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1" fontId="4" fillId="0" borderId="0" xfId="0" applyNumberFormat="1"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5" fillId="0" borderId="10" xfId="0" applyFont="1" applyFill="1" applyBorder="1" applyAlignment="1" applyProtection="1">
      <alignment/>
      <protection/>
    </xf>
    <xf numFmtId="0" fontId="4" fillId="0" borderId="10" xfId="0" applyFont="1" applyBorder="1" applyAlignment="1" applyProtection="1">
      <alignment/>
      <protection/>
    </xf>
    <xf numFmtId="0" fontId="4" fillId="0" borderId="0" xfId="42" applyNumberFormat="1" applyFont="1" applyFill="1" applyBorder="1" applyAlignment="1" applyProtection="1">
      <alignment/>
      <protection/>
    </xf>
    <xf numFmtId="0" fontId="4" fillId="0" borderId="0" xfId="0" applyFont="1" applyBorder="1" applyAlignment="1" applyProtection="1">
      <alignment/>
      <protection/>
    </xf>
    <xf numFmtId="37" fontId="4" fillId="0" borderId="10" xfId="45" applyNumberFormat="1" applyFont="1" applyFill="1" applyBorder="1" applyAlignment="1" applyProtection="1">
      <alignment wrapText="1"/>
      <protection/>
    </xf>
    <xf numFmtId="44" fontId="4" fillId="0" borderId="16" xfId="45" applyNumberFormat="1" applyFont="1" applyFill="1" applyBorder="1" applyAlignment="1" applyProtection="1">
      <alignment wrapText="1"/>
      <protection/>
    </xf>
    <xf numFmtId="14" fontId="4" fillId="0" borderId="0" xfId="0" applyNumberFormat="1" applyFont="1" applyAlignment="1" applyProtection="1">
      <alignment horizontal="right"/>
      <protection/>
    </xf>
    <xf numFmtId="14" fontId="4" fillId="0" borderId="0" xfId="0" applyNumberFormat="1" applyFont="1" applyAlignment="1" applyProtection="1">
      <alignment/>
      <protection/>
    </xf>
    <xf numFmtId="0" fontId="4" fillId="0" borderId="0" xfId="0" applyFont="1" applyAlignment="1" applyProtection="1">
      <alignment horizontal="right" shrinkToFit="1"/>
      <protection/>
    </xf>
    <xf numFmtId="0" fontId="4" fillId="0" borderId="19" xfId="0" applyFont="1" applyBorder="1" applyAlignment="1" applyProtection="1">
      <alignment horizontal="right"/>
      <protection/>
    </xf>
    <xf numFmtId="0" fontId="73" fillId="0" borderId="0" xfId="66">
      <alignment/>
      <protection/>
    </xf>
    <xf numFmtId="0" fontId="88" fillId="0" borderId="0" xfId="66" applyFont="1">
      <alignment/>
      <protection/>
    </xf>
    <xf numFmtId="0" fontId="20" fillId="0" borderId="0" xfId="66" applyFont="1" applyAlignment="1">
      <alignment horizontal="center" vertical="top" wrapText="1"/>
      <protection/>
    </xf>
    <xf numFmtId="0" fontId="20" fillId="0" borderId="0" xfId="66" applyFont="1" applyAlignment="1">
      <alignment horizontal="left" vertical="top" wrapText="1"/>
      <protection/>
    </xf>
    <xf numFmtId="3" fontId="20" fillId="0" borderId="0" xfId="66" applyNumberFormat="1" applyFont="1" applyAlignment="1">
      <alignment horizontal="right" vertical="top" wrapText="1"/>
      <protection/>
    </xf>
    <xf numFmtId="164" fontId="88" fillId="0" borderId="0" xfId="66" applyNumberFormat="1" applyFont="1" applyAlignment="1">
      <alignment horizontal="right" vertical="top" wrapText="1"/>
      <protection/>
    </xf>
    <xf numFmtId="183" fontId="88" fillId="0" borderId="0" xfId="44" applyNumberFormat="1" applyFont="1" applyFill="1" applyBorder="1" applyAlignment="1">
      <alignment horizontal="right" vertical="top" wrapText="1"/>
    </xf>
    <xf numFmtId="0" fontId="88" fillId="0" borderId="0" xfId="66" applyFont="1" applyAlignment="1">
      <alignment horizontal="center" vertical="top"/>
      <protection/>
    </xf>
    <xf numFmtId="0" fontId="88" fillId="0" borderId="0" xfId="66" applyFont="1" applyAlignment="1">
      <alignment horizontal="center" vertical="center" wrapText="1"/>
      <protection/>
    </xf>
    <xf numFmtId="0" fontId="88" fillId="0" borderId="0" xfId="66" applyFont="1" applyAlignment="1">
      <alignment vertical="center" wrapText="1"/>
      <protection/>
    </xf>
    <xf numFmtId="3" fontId="88" fillId="0" borderId="0" xfId="66" applyNumberFormat="1" applyFont="1" applyAlignment="1">
      <alignment horizontal="right" vertical="center" wrapText="1"/>
      <protection/>
    </xf>
    <xf numFmtId="0" fontId="88" fillId="0" borderId="0" xfId="66" applyFont="1" applyAlignment="1">
      <alignment horizontal="center" vertical="top" wrapText="1"/>
      <protection/>
    </xf>
    <xf numFmtId="0" fontId="88" fillId="0" borderId="0" xfId="66" applyFont="1" applyAlignment="1">
      <alignment horizontal="left" vertical="top" wrapText="1"/>
      <protection/>
    </xf>
    <xf numFmtId="0" fontId="20" fillId="0" borderId="0" xfId="66" applyFont="1" applyAlignment="1">
      <alignment horizontal="right" vertical="top" wrapText="1"/>
      <protection/>
    </xf>
    <xf numFmtId="0" fontId="88" fillId="0" borderId="0" xfId="66" applyFont="1" applyAlignment="1">
      <alignment horizontal="right" vertical="center" wrapText="1"/>
      <protection/>
    </xf>
    <xf numFmtId="0" fontId="94" fillId="0" borderId="0" xfId="58" applyFont="1" applyFill="1" applyBorder="1" applyAlignment="1">
      <alignment horizontal="center" vertical="top"/>
    </xf>
    <xf numFmtId="0" fontId="87" fillId="0" borderId="0" xfId="66" applyFont="1" applyAlignment="1">
      <alignment horizontal="center" vertical="top" wrapText="1"/>
      <protection/>
    </xf>
    <xf numFmtId="164" fontId="87" fillId="0" borderId="0" xfId="66" applyNumberFormat="1" applyFont="1" applyAlignment="1">
      <alignment horizontal="right" vertical="top" wrapText="1"/>
      <protection/>
    </xf>
    <xf numFmtId="185" fontId="88" fillId="0" borderId="0" xfId="48" applyNumberFormat="1" applyFont="1" applyFill="1" applyBorder="1" applyAlignment="1">
      <alignment horizontal="right" vertical="top" wrapText="1"/>
    </xf>
    <xf numFmtId="0" fontId="88" fillId="0" borderId="0" xfId="66" applyFont="1" applyAlignment="1">
      <alignment horizontal="right" vertical="top" wrapText="1"/>
      <protection/>
    </xf>
    <xf numFmtId="164" fontId="88" fillId="0" borderId="0" xfId="48" applyNumberFormat="1" applyFont="1" applyFill="1" applyBorder="1" applyAlignment="1">
      <alignment horizontal="right" vertical="top" wrapText="1"/>
    </xf>
    <xf numFmtId="0" fontId="79" fillId="0" borderId="0" xfId="58" applyFont="1" applyFill="1" applyBorder="1" applyAlignment="1">
      <alignment horizontal="center" vertical="top"/>
    </xf>
    <xf numFmtId="0" fontId="87" fillId="0" borderId="0" xfId="66" applyFont="1" applyAlignment="1">
      <alignment horizontal="right" vertical="top" wrapText="1"/>
      <protection/>
    </xf>
    <xf numFmtId="0" fontId="20" fillId="0" borderId="0" xfId="66" applyFont="1" applyAlignment="1">
      <alignment horizontal="center" vertical="top"/>
      <protection/>
    </xf>
    <xf numFmtId="183" fontId="20" fillId="0" borderId="0" xfId="44" applyNumberFormat="1" applyFont="1" applyFill="1" applyBorder="1" applyAlignment="1">
      <alignment horizontal="right" vertical="top" wrapText="1"/>
    </xf>
    <xf numFmtId="189" fontId="87" fillId="0" borderId="0" xfId="66" applyNumberFormat="1" applyFont="1" applyAlignment="1">
      <alignment horizontal="right" vertical="top" wrapText="1"/>
      <protection/>
    </xf>
    <xf numFmtId="189" fontId="87" fillId="0" borderId="0" xfId="66" applyNumberFormat="1" applyFont="1" applyAlignment="1">
      <alignment horizontal="center" vertical="top" wrapText="1"/>
      <protection/>
    </xf>
    <xf numFmtId="0" fontId="73" fillId="0" borderId="0" xfId="66" applyAlignment="1">
      <alignment vertical="top"/>
      <protection/>
    </xf>
    <xf numFmtId="0" fontId="87" fillId="0" borderId="0" xfId="66" applyFont="1" applyAlignment="1">
      <alignment horizontal="left" vertical="top"/>
      <protection/>
    </xf>
    <xf numFmtId="0" fontId="88" fillId="0" borderId="0" xfId="66" applyFont="1" applyAlignment="1">
      <alignment vertical="top"/>
      <protection/>
    </xf>
    <xf numFmtId="0" fontId="87" fillId="0" borderId="0" xfId="66" applyFont="1">
      <alignment/>
      <protection/>
    </xf>
    <xf numFmtId="185" fontId="88" fillId="0" borderId="0" xfId="66" applyNumberFormat="1" applyFont="1" applyAlignment="1">
      <alignment horizontal="right" vertical="top" wrapText="1"/>
      <protection/>
    </xf>
    <xf numFmtId="185" fontId="87" fillId="0" borderId="0" xfId="66" applyNumberFormat="1" applyFont="1" applyAlignment="1">
      <alignment horizontal="right" vertical="top" wrapText="1"/>
      <protection/>
    </xf>
    <xf numFmtId="185" fontId="20" fillId="0" borderId="0" xfId="66" applyNumberFormat="1" applyFont="1" applyAlignment="1">
      <alignment horizontal="right" vertical="top" wrapText="1"/>
      <protection/>
    </xf>
    <xf numFmtId="185" fontId="88" fillId="0" borderId="0" xfId="66" applyNumberFormat="1" applyFont="1" applyAlignment="1">
      <alignment vertical="center" wrapText="1"/>
      <protection/>
    </xf>
    <xf numFmtId="185" fontId="88" fillId="0" borderId="0" xfId="44" applyNumberFormat="1" applyFont="1" applyFill="1" applyBorder="1" applyAlignment="1">
      <alignment horizontal="right" vertical="top" wrapText="1"/>
    </xf>
    <xf numFmtId="185" fontId="87" fillId="0" borderId="0" xfId="66" applyNumberFormat="1" applyFont="1" applyAlignment="1">
      <alignment horizontal="left" vertical="top"/>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0" fontId="4" fillId="0" borderId="22" xfId="0" applyFont="1" applyBorder="1" applyAlignment="1" applyProtection="1">
      <alignment horizontal="right"/>
      <protection/>
    </xf>
    <xf numFmtId="0" fontId="2" fillId="0" borderId="23" xfId="0" applyFont="1" applyBorder="1" applyAlignment="1" applyProtection="1">
      <alignment/>
      <protection/>
    </xf>
    <xf numFmtId="0" fontId="5" fillId="0" borderId="13" xfId="0" applyFont="1" applyBorder="1" applyAlignment="1" applyProtection="1">
      <alignment horizontal="right"/>
      <protection/>
    </xf>
    <xf numFmtId="0" fontId="2" fillId="0" borderId="0" xfId="0" applyFont="1" applyBorder="1" applyAlignment="1" applyProtection="1">
      <alignment/>
      <protection/>
    </xf>
    <xf numFmtId="0" fontId="5" fillId="0" borderId="0" xfId="0" applyFont="1" applyBorder="1" applyAlignment="1" applyProtection="1">
      <alignment horizontal="right"/>
      <protection/>
    </xf>
    <xf numFmtId="1" fontId="4" fillId="0" borderId="0" xfId="0" applyNumberFormat="1" applyFont="1" applyFill="1" applyBorder="1" applyAlignment="1" applyProtection="1">
      <alignment horizontal="center"/>
      <protection/>
    </xf>
    <xf numFmtId="1" fontId="3" fillId="0" borderId="0" xfId="0" applyNumberFormat="1" applyFont="1" applyAlignment="1" applyProtection="1">
      <alignment/>
      <protection/>
    </xf>
    <xf numFmtId="0" fontId="3" fillId="0" borderId="0" xfId="0" applyFont="1" applyAlignment="1" applyProtection="1">
      <alignment horizontal="center"/>
      <protection/>
    </xf>
    <xf numFmtId="0" fontId="18" fillId="0" borderId="0" xfId="0" applyFont="1" applyAlignment="1" applyProtection="1">
      <alignment horizontal="left" indent="2"/>
      <protection/>
    </xf>
    <xf numFmtId="0" fontId="18" fillId="0" borderId="0" xfId="0" applyFont="1" applyBorder="1" applyAlignment="1" applyProtection="1">
      <alignment vertical="top" wrapText="1"/>
      <protection/>
    </xf>
    <xf numFmtId="0" fontId="5" fillId="0" borderId="0" xfId="0" applyFont="1" applyBorder="1" applyAlignment="1" applyProtection="1">
      <alignment/>
      <protection/>
    </xf>
    <xf numFmtId="0" fontId="0" fillId="0" borderId="0" xfId="0" applyFont="1" applyBorder="1" applyAlignment="1" applyProtection="1">
      <alignment vertical="top" wrapText="1"/>
      <protection/>
    </xf>
    <xf numFmtId="0" fontId="30" fillId="0" borderId="0" xfId="0" applyFont="1" applyAlignment="1" applyProtection="1">
      <alignment horizontal="right"/>
      <protection/>
    </xf>
    <xf numFmtId="0" fontId="4" fillId="0" borderId="0" xfId="0" applyFont="1" applyAlignment="1" applyProtection="1">
      <alignment wrapText="1"/>
      <protection/>
    </xf>
    <xf numFmtId="0" fontId="4" fillId="0" borderId="0" xfId="0" applyFont="1" applyAlignment="1" applyProtection="1">
      <alignment horizontal="right" vertical="top"/>
      <protection/>
    </xf>
    <xf numFmtId="0" fontId="3" fillId="0" borderId="0" xfId="0" applyFont="1" applyAlignment="1" applyProtection="1">
      <alignment horizontal="right"/>
      <protection/>
    </xf>
    <xf numFmtId="0" fontId="100" fillId="0" borderId="0" xfId="0" applyFont="1" applyAlignment="1" applyProtection="1">
      <alignment vertical="center"/>
      <protection/>
    </xf>
    <xf numFmtId="0" fontId="4" fillId="0" borderId="0" xfId="0" applyFont="1" applyAlignment="1" applyProtection="1">
      <alignment horizontal="justify" vertical="center"/>
      <protection/>
    </xf>
    <xf numFmtId="0" fontId="4" fillId="0" borderId="0" xfId="0" applyFont="1" applyAlignment="1" applyProtection="1">
      <alignment horizontal="left" vertical="center" indent="3"/>
      <protection/>
    </xf>
    <xf numFmtId="0" fontId="0" fillId="0" borderId="20" xfId="0" applyFont="1" applyBorder="1" applyAlignment="1" applyProtection="1">
      <alignment horizontal="left" vertical="top" wrapText="1"/>
      <protection/>
    </xf>
    <xf numFmtId="171" fontId="4" fillId="33" borderId="10" xfId="0" applyNumberFormat="1" applyFont="1" applyFill="1" applyBorder="1" applyAlignment="1" applyProtection="1">
      <alignment horizontal="left"/>
      <protection locked="0"/>
    </xf>
    <xf numFmtId="49" fontId="4" fillId="33" borderId="21" xfId="0" applyNumberFormat="1" applyFont="1" applyFill="1" applyBorder="1" applyAlignment="1" applyProtection="1">
      <alignment horizontal="left" vertical="top" wrapText="1"/>
      <protection locked="0"/>
    </xf>
    <xf numFmtId="49" fontId="4" fillId="33" borderId="16" xfId="0" applyNumberFormat="1" applyFont="1" applyFill="1" applyBorder="1" applyAlignment="1" applyProtection="1">
      <alignment horizontal="left" vertical="top" wrapText="1"/>
      <protection locked="0"/>
    </xf>
    <xf numFmtId="49" fontId="4" fillId="33" borderId="19" xfId="0" applyNumberFormat="1" applyFont="1" applyFill="1" applyBorder="1" applyAlignment="1" applyProtection="1">
      <alignment horizontal="left" vertical="top" wrapText="1"/>
      <protection locked="0"/>
    </xf>
    <xf numFmtId="49" fontId="4" fillId="33" borderId="22" xfId="0" applyNumberFormat="1" applyFont="1" applyFill="1" applyBorder="1" applyAlignment="1" applyProtection="1">
      <alignment horizontal="left" vertical="top" wrapText="1"/>
      <protection locked="0"/>
    </xf>
    <xf numFmtId="49" fontId="4" fillId="33" borderId="0" xfId="0" applyNumberFormat="1" applyFont="1" applyFill="1" applyBorder="1" applyAlignment="1" applyProtection="1">
      <alignment horizontal="left" vertical="top" wrapText="1"/>
      <protection locked="0"/>
    </xf>
    <xf numFmtId="49" fontId="4" fillId="33" borderId="20" xfId="0" applyNumberFormat="1" applyFont="1" applyFill="1" applyBorder="1" applyAlignment="1" applyProtection="1">
      <alignment horizontal="left" vertical="top" wrapText="1"/>
      <protection locked="0"/>
    </xf>
    <xf numFmtId="49" fontId="4" fillId="33" borderId="23" xfId="0" applyNumberFormat="1" applyFont="1" applyFill="1" applyBorder="1" applyAlignment="1" applyProtection="1">
      <alignment horizontal="left" vertical="top" wrapText="1"/>
      <protection locked="0"/>
    </xf>
    <xf numFmtId="49" fontId="4" fillId="33" borderId="10" xfId="0" applyNumberFormat="1" applyFont="1" applyFill="1" applyBorder="1" applyAlignment="1" applyProtection="1">
      <alignment horizontal="left" vertical="top" wrapText="1"/>
      <protection locked="0"/>
    </xf>
    <xf numFmtId="49" fontId="4" fillId="33" borderId="25" xfId="0" applyNumberFormat="1" applyFont="1" applyFill="1" applyBorder="1" applyAlignment="1" applyProtection="1">
      <alignment horizontal="left" vertical="top" wrapText="1"/>
      <protection locked="0"/>
    </xf>
    <xf numFmtId="49" fontId="4" fillId="33" borderId="10" xfId="0" applyNumberFormat="1" applyFont="1" applyFill="1" applyBorder="1" applyAlignment="1" applyProtection="1">
      <alignment horizontal="left"/>
      <protection locked="0"/>
    </xf>
    <xf numFmtId="0" fontId="4" fillId="0" borderId="0" xfId="0" applyFont="1" applyAlignment="1" applyProtection="1">
      <alignment horizontal="left" wrapText="1"/>
      <protection/>
    </xf>
    <xf numFmtId="14" fontId="14" fillId="36" borderId="24" xfId="0" applyNumberFormat="1" applyFont="1" applyFill="1" applyBorder="1" applyAlignment="1" applyProtection="1">
      <alignment horizontal="center"/>
      <protection/>
    </xf>
    <xf numFmtId="14" fontId="14" fillId="36" borderId="11" xfId="0" applyNumberFormat="1" applyFont="1" applyFill="1" applyBorder="1" applyAlignment="1" applyProtection="1">
      <alignment horizontal="center"/>
      <protection/>
    </xf>
    <xf numFmtId="14" fontId="14" fillId="36" borderId="13" xfId="0" applyNumberFormat="1" applyFont="1" applyFill="1" applyBorder="1" applyAlignment="1" applyProtection="1">
      <alignment horizontal="center"/>
      <protection/>
    </xf>
    <xf numFmtId="0" fontId="4" fillId="33" borderId="10" xfId="0" applyFont="1" applyFill="1" applyBorder="1" applyAlignment="1" applyProtection="1">
      <alignment horizontal="left"/>
      <protection locked="0"/>
    </xf>
    <xf numFmtId="14" fontId="4" fillId="32" borderId="10" xfId="0" applyNumberFormat="1" applyFont="1" applyFill="1" applyBorder="1" applyAlignment="1" applyProtection="1">
      <alignment horizontal="center"/>
      <protection locked="0"/>
    </xf>
    <xf numFmtId="14" fontId="4" fillId="0" borderId="0" xfId="0" applyNumberFormat="1" applyFont="1" applyFill="1" applyBorder="1" applyAlignment="1" applyProtection="1">
      <alignment horizontal="left" wrapText="1"/>
      <protection locked="0"/>
    </xf>
    <xf numFmtId="0" fontId="0" fillId="0" borderId="11" xfId="0" applyFont="1" applyBorder="1" applyAlignment="1" applyProtection="1">
      <alignment horizontal="center"/>
      <protection/>
    </xf>
    <xf numFmtId="0" fontId="0" fillId="0" borderId="13" xfId="0" applyFont="1" applyBorder="1" applyAlignment="1" applyProtection="1">
      <alignment horizontal="center"/>
      <protection/>
    </xf>
    <xf numFmtId="166" fontId="4" fillId="33" borderId="10" xfId="0" applyNumberFormat="1" applyFont="1" applyFill="1" applyBorder="1" applyAlignment="1" applyProtection="1">
      <alignment horizontal="left"/>
      <protection locked="0"/>
    </xf>
    <xf numFmtId="0" fontId="4" fillId="0" borderId="0" xfId="0" applyFont="1" applyAlignment="1" applyProtection="1">
      <alignment horizontal="left" vertical="top" wrapText="1"/>
      <protection/>
    </xf>
    <xf numFmtId="0" fontId="3" fillId="32" borderId="10" xfId="0" applyFont="1" applyFill="1" applyBorder="1" applyAlignment="1" applyProtection="1">
      <alignment horizontal="left"/>
      <protection locked="0"/>
    </xf>
    <xf numFmtId="7" fontId="4" fillId="32" borderId="21" xfId="0" applyNumberFormat="1" applyFont="1" applyFill="1" applyBorder="1" applyAlignment="1" applyProtection="1">
      <alignment horizontal="left" vertical="top" wrapText="1"/>
      <protection locked="0"/>
    </xf>
    <xf numFmtId="7" fontId="4" fillId="32" borderId="16" xfId="0" applyNumberFormat="1" applyFont="1" applyFill="1" applyBorder="1" applyAlignment="1" applyProtection="1">
      <alignment horizontal="left" vertical="top" wrapText="1"/>
      <protection locked="0"/>
    </xf>
    <xf numFmtId="7" fontId="4" fillId="32" borderId="19" xfId="0" applyNumberFormat="1" applyFont="1" applyFill="1" applyBorder="1" applyAlignment="1" applyProtection="1">
      <alignment horizontal="left" vertical="top" wrapText="1"/>
      <protection locked="0"/>
    </xf>
    <xf numFmtId="7" fontId="4" fillId="32" borderId="23" xfId="0" applyNumberFormat="1" applyFont="1" applyFill="1" applyBorder="1" applyAlignment="1" applyProtection="1">
      <alignment horizontal="left" vertical="top" wrapText="1"/>
      <protection locked="0"/>
    </xf>
    <xf numFmtId="7" fontId="4" fillId="32" borderId="10" xfId="0" applyNumberFormat="1" applyFont="1" applyFill="1" applyBorder="1" applyAlignment="1" applyProtection="1">
      <alignment horizontal="left" vertical="top" wrapText="1"/>
      <protection locked="0"/>
    </xf>
    <xf numFmtId="7" fontId="4" fillId="32" borderId="25" xfId="0" applyNumberFormat="1" applyFont="1" applyFill="1" applyBorder="1" applyAlignment="1" applyProtection="1">
      <alignment horizontal="left" vertical="top" wrapText="1"/>
      <protection locked="0"/>
    </xf>
    <xf numFmtId="0" fontId="4" fillId="0" borderId="22" xfId="0" applyFont="1" applyFill="1" applyBorder="1" applyAlignment="1" applyProtection="1">
      <alignment horizontal="right"/>
      <protection/>
    </xf>
    <xf numFmtId="0" fontId="4" fillId="0" borderId="0" xfId="0" applyFont="1" applyFill="1" applyBorder="1" applyAlignment="1" applyProtection="1">
      <alignment horizontal="right"/>
      <protection/>
    </xf>
    <xf numFmtId="9" fontId="4" fillId="33" borderId="12" xfId="115" applyFont="1" applyFill="1" applyBorder="1" applyAlignment="1" applyProtection="1">
      <alignment horizontal="left"/>
      <protection locked="0"/>
    </xf>
    <xf numFmtId="0" fontId="18" fillId="0" borderId="0" xfId="0" applyFont="1" applyBorder="1" applyAlignment="1">
      <alignment horizontal="left" vertical="top" wrapText="1"/>
    </xf>
    <xf numFmtId="164" fontId="4" fillId="33" borderId="12" xfId="0" applyNumberFormat="1" applyFont="1" applyFill="1" applyBorder="1" applyAlignment="1" applyProtection="1">
      <alignment horizontal="left"/>
      <protection locked="0"/>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9" fontId="4" fillId="0" borderId="12" xfId="115" applyFont="1" applyBorder="1" applyAlignment="1">
      <alignment horizontal="center"/>
    </xf>
    <xf numFmtId="9" fontId="4" fillId="33" borderId="24" xfId="115" applyFont="1" applyFill="1" applyBorder="1" applyAlignment="1" applyProtection="1">
      <alignment horizontal="center"/>
      <protection locked="0"/>
    </xf>
    <xf numFmtId="9" fontId="4" fillId="33" borderId="13" xfId="115" applyFont="1" applyFill="1" applyBorder="1" applyAlignment="1" applyProtection="1">
      <alignment horizontal="center"/>
      <protection locked="0"/>
    </xf>
    <xf numFmtId="0" fontId="5" fillId="0" borderId="0" xfId="0" applyFont="1" applyAlignment="1" applyProtection="1">
      <alignment horizontal="left" wrapText="1"/>
      <protection/>
    </xf>
    <xf numFmtId="0" fontId="5" fillId="0" borderId="0" xfId="0" applyFont="1" applyAlignment="1" applyProtection="1">
      <alignment horizontal="left" vertical="top" wrapText="1"/>
      <protection/>
    </xf>
    <xf numFmtId="0" fontId="19" fillId="0" borderId="0" xfId="0" applyFont="1" applyAlignment="1">
      <alignment horizontal="left" vertical="top" wrapText="1"/>
    </xf>
    <xf numFmtId="0" fontId="18" fillId="0" borderId="0" xfId="0" applyFont="1" applyAlignment="1" applyProtection="1">
      <alignment horizontal="left" vertical="top" wrapText="1"/>
      <protection/>
    </xf>
    <xf numFmtId="0" fontId="4" fillId="32" borderId="12" xfId="0" applyFont="1" applyFill="1" applyBorder="1" applyAlignment="1" applyProtection="1">
      <alignment horizontal="left" vertical="top" wrapText="1"/>
      <protection locked="0"/>
    </xf>
    <xf numFmtId="0" fontId="5" fillId="0" borderId="16" xfId="0" applyFont="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0" fontId="101" fillId="0" borderId="0" xfId="0" applyFont="1" applyFill="1" applyAlignment="1" applyProtection="1">
      <alignment horizontal="left" vertical="center" wrapText="1"/>
      <protection/>
    </xf>
    <xf numFmtId="0" fontId="4" fillId="32" borderId="21" xfId="0" applyFont="1" applyFill="1" applyBorder="1" applyAlignment="1" applyProtection="1">
      <alignment horizontal="left" vertical="top" wrapText="1"/>
      <protection locked="0"/>
    </xf>
    <xf numFmtId="0" fontId="4" fillId="32" borderId="16" xfId="0" applyFont="1" applyFill="1" applyBorder="1" applyAlignment="1" applyProtection="1">
      <alignment horizontal="left" vertical="top" wrapText="1"/>
      <protection locked="0"/>
    </xf>
    <xf numFmtId="0" fontId="4" fillId="32" borderId="19" xfId="0" applyFont="1" applyFill="1" applyBorder="1" applyAlignment="1" applyProtection="1">
      <alignment horizontal="left" vertical="top" wrapText="1"/>
      <protection locked="0"/>
    </xf>
    <xf numFmtId="0" fontId="4" fillId="32" borderId="22" xfId="0" applyFont="1" applyFill="1" applyBorder="1" applyAlignment="1" applyProtection="1">
      <alignment horizontal="left" vertical="top" wrapText="1"/>
      <protection locked="0"/>
    </xf>
    <xf numFmtId="0" fontId="4" fillId="32" borderId="0" xfId="0" applyFont="1" applyFill="1" applyBorder="1" applyAlignment="1" applyProtection="1">
      <alignment horizontal="left" vertical="top" wrapText="1"/>
      <protection locked="0"/>
    </xf>
    <xf numFmtId="0" fontId="4" fillId="32" borderId="20" xfId="0" applyFont="1" applyFill="1" applyBorder="1" applyAlignment="1" applyProtection="1">
      <alignment horizontal="left" vertical="top" wrapText="1"/>
      <protection locked="0"/>
    </xf>
    <xf numFmtId="0" fontId="4" fillId="32" borderId="23" xfId="0" applyFont="1" applyFill="1" applyBorder="1" applyAlignment="1" applyProtection="1">
      <alignment horizontal="left" vertical="top" wrapText="1"/>
      <protection locked="0"/>
    </xf>
    <xf numFmtId="0" fontId="4" fillId="32" borderId="10" xfId="0" applyFont="1" applyFill="1" applyBorder="1" applyAlignment="1" applyProtection="1">
      <alignment horizontal="left" vertical="top" wrapText="1"/>
      <protection locked="0"/>
    </xf>
    <xf numFmtId="0" fontId="4" fillId="32" borderId="25" xfId="0" applyFont="1" applyFill="1" applyBorder="1" applyAlignment="1" applyProtection="1">
      <alignment horizontal="left" vertical="top" wrapText="1"/>
      <protection locked="0"/>
    </xf>
    <xf numFmtId="0" fontId="4" fillId="0" borderId="10" xfId="0" applyFont="1" applyBorder="1" applyAlignment="1" applyProtection="1">
      <alignment horizontal="left"/>
      <protection/>
    </xf>
    <xf numFmtId="0" fontId="5" fillId="0" borderId="0" xfId="0" applyFont="1" applyBorder="1" applyAlignment="1" applyProtection="1">
      <alignment horizontal="left" vertical="top" wrapText="1"/>
      <protection/>
    </xf>
    <xf numFmtId="0" fontId="4" fillId="0" borderId="0" xfId="0" applyFont="1" applyAlignment="1" applyProtection="1">
      <alignment horizontal="left" indent="2" shrinkToFit="1"/>
      <protection/>
    </xf>
    <xf numFmtId="0" fontId="18" fillId="0" borderId="0" xfId="0" applyFont="1" applyAlignment="1" applyProtection="1">
      <alignment horizontal="center" vertical="center"/>
      <protection/>
    </xf>
    <xf numFmtId="0" fontId="4" fillId="0" borderId="0" xfId="0" applyFont="1" applyAlignment="1" applyProtection="1">
      <alignment horizontal="right" wrapText="1"/>
      <protection/>
    </xf>
    <xf numFmtId="0" fontId="23" fillId="0" borderId="0" xfId="0" applyFont="1" applyAlignment="1" applyProtection="1">
      <alignment horizontal="right"/>
      <protection/>
    </xf>
    <xf numFmtId="0" fontId="5" fillId="0" borderId="24" xfId="0" applyFont="1" applyBorder="1" applyAlignment="1" applyProtection="1">
      <alignment horizontal="center" wrapText="1"/>
      <protection/>
    </xf>
    <xf numFmtId="0" fontId="5" fillId="0" borderId="13" xfId="0" applyFont="1" applyBorder="1" applyAlignment="1" applyProtection="1">
      <alignment horizontal="center" wrapText="1"/>
      <protection/>
    </xf>
    <xf numFmtId="0" fontId="5" fillId="0" borderId="21"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49" fontId="3" fillId="32" borderId="10" xfId="0" applyNumberFormat="1" applyFont="1" applyFill="1" applyBorder="1" applyAlignment="1" applyProtection="1">
      <alignment horizontal="center" wrapText="1"/>
      <protection locked="0"/>
    </xf>
    <xf numFmtId="0" fontId="3" fillId="32" borderId="10" xfId="0" applyNumberFormat="1" applyFont="1" applyFill="1" applyBorder="1" applyAlignment="1" applyProtection="1">
      <alignment horizontal="center"/>
      <protection locked="0"/>
    </xf>
    <xf numFmtId="49" fontId="3" fillId="32" borderId="10" xfId="0" applyNumberFormat="1" applyFont="1" applyFill="1" applyBorder="1" applyAlignment="1" applyProtection="1">
      <alignment horizontal="center"/>
      <protection locked="0"/>
    </xf>
    <xf numFmtId="0" fontId="3" fillId="32" borderId="10" xfId="0" applyFont="1" applyFill="1" applyBorder="1" applyAlignment="1" applyProtection="1">
      <alignment horizontal="center" wrapText="1"/>
      <protection locked="0"/>
    </xf>
    <xf numFmtId="0" fontId="18" fillId="0" borderId="0" xfId="0" applyFont="1" applyBorder="1" applyAlignment="1" applyProtection="1">
      <alignment horizontal="left" vertical="top" wrapText="1"/>
      <protection/>
    </xf>
    <xf numFmtId="0" fontId="3" fillId="32" borderId="24" xfId="0" applyFont="1" applyFill="1" applyBorder="1" applyAlignment="1" applyProtection="1">
      <alignment horizontal="left" vertical="top" wrapText="1"/>
      <protection locked="0"/>
    </xf>
    <xf numFmtId="0" fontId="3" fillId="32" borderId="11" xfId="0" applyFont="1" applyFill="1" applyBorder="1" applyAlignment="1" applyProtection="1">
      <alignment horizontal="left" vertical="top" wrapText="1"/>
      <protection locked="0"/>
    </xf>
    <xf numFmtId="0" fontId="3" fillId="32" borderId="13" xfId="0" applyFont="1" applyFill="1" applyBorder="1" applyAlignment="1" applyProtection="1">
      <alignment horizontal="left" vertical="top" wrapText="1"/>
      <protection locked="0"/>
    </xf>
    <xf numFmtId="0" fontId="4" fillId="0" borderId="0" xfId="0" applyFont="1" applyAlignment="1">
      <alignment horizontal="left" vertical="top" wrapText="1"/>
    </xf>
    <xf numFmtId="0" fontId="5" fillId="0" borderId="0" xfId="0" applyFont="1" applyAlignment="1" applyProtection="1">
      <alignment vertical="top" wrapText="1"/>
      <protection/>
    </xf>
    <xf numFmtId="0" fontId="14" fillId="0" borderId="26"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8" xfId="0" applyFont="1" applyFill="1" applyBorder="1" applyAlignment="1">
      <alignment horizontal="left" vertical="top" wrapText="1"/>
    </xf>
    <xf numFmtId="49" fontId="3" fillId="32" borderId="10" xfId="0" applyNumberFormat="1" applyFont="1" applyFill="1" applyBorder="1" applyAlignment="1" applyProtection="1">
      <alignment horizontal="left"/>
      <protection locked="0"/>
    </xf>
    <xf numFmtId="0" fontId="29" fillId="0" borderId="0" xfId="0" applyFont="1" applyAlignment="1">
      <alignment horizontal="right"/>
    </xf>
    <xf numFmtId="0" fontId="14" fillId="0" borderId="26" xfId="0" applyFont="1" applyBorder="1" applyAlignment="1" applyProtection="1">
      <alignment horizontal="left" vertical="top" wrapText="1"/>
      <protection/>
    </xf>
    <xf numFmtId="0" fontId="14" fillId="0" borderId="27" xfId="0" applyFont="1" applyBorder="1" applyAlignment="1" applyProtection="1">
      <alignment horizontal="left" vertical="top" wrapText="1"/>
      <protection/>
    </xf>
    <xf numFmtId="0" fontId="14" fillId="0" borderId="28" xfId="0" applyFont="1" applyBorder="1" applyAlignment="1" applyProtection="1">
      <alignment horizontal="left" vertical="top" wrapText="1"/>
      <protection/>
    </xf>
    <xf numFmtId="0" fontId="4" fillId="0" borderId="0" xfId="0" applyFont="1" applyAlignment="1" applyProtection="1">
      <alignment horizontal="left" vertical="center" wrapText="1"/>
      <protection/>
    </xf>
    <xf numFmtId="0" fontId="3" fillId="32" borderId="10" xfId="0" applyFont="1" applyFill="1" applyBorder="1" applyAlignment="1" applyProtection="1">
      <alignment horizontal="left" wrapText="1"/>
      <protection locked="0"/>
    </xf>
    <xf numFmtId="0" fontId="102" fillId="0" borderId="0" xfId="0" applyFont="1" applyAlignment="1" applyProtection="1">
      <alignment horizontal="left" vertical="top" wrapText="1"/>
      <protection/>
    </xf>
    <xf numFmtId="0" fontId="4" fillId="0" borderId="0" xfId="0" applyFont="1" applyAlignment="1" applyProtection="1">
      <alignment wrapText="1"/>
      <protection/>
    </xf>
    <xf numFmtId="0" fontId="23" fillId="37" borderId="24" xfId="0" applyFont="1" applyFill="1" applyBorder="1" applyAlignment="1" applyProtection="1">
      <alignment horizontal="left"/>
      <protection/>
    </xf>
    <xf numFmtId="0" fontId="23" fillId="37" borderId="11" xfId="0" applyFont="1" applyFill="1" applyBorder="1" applyAlignment="1" applyProtection="1">
      <alignment horizontal="left"/>
      <protection/>
    </xf>
    <xf numFmtId="0" fontId="23" fillId="37" borderId="13" xfId="0" applyFont="1" applyFill="1" applyBorder="1" applyAlignment="1" applyProtection="1">
      <alignment horizontal="left"/>
      <protection/>
    </xf>
    <xf numFmtId="0" fontId="4" fillId="37" borderId="0" xfId="0" applyFont="1" applyFill="1" applyBorder="1" applyAlignment="1">
      <alignment horizontal="left" vertical="top" wrapText="1"/>
    </xf>
    <xf numFmtId="0" fontId="4" fillId="37" borderId="20" xfId="0" applyFont="1" applyFill="1" applyBorder="1" applyAlignment="1">
      <alignment horizontal="left" vertical="top" wrapText="1"/>
    </xf>
    <xf numFmtId="0" fontId="18" fillId="37" borderId="23" xfId="0" applyFont="1" applyFill="1" applyBorder="1" applyAlignment="1">
      <alignment horizontal="left" vertical="top" wrapText="1"/>
    </xf>
    <xf numFmtId="0" fontId="18" fillId="37" borderId="10" xfId="0" applyFont="1" applyFill="1" applyBorder="1" applyAlignment="1">
      <alignment horizontal="left" vertical="top" wrapText="1"/>
    </xf>
    <xf numFmtId="0" fontId="18" fillId="37" borderId="25" xfId="0" applyFont="1" applyFill="1" applyBorder="1" applyAlignment="1">
      <alignment horizontal="left" vertical="top" wrapText="1"/>
    </xf>
    <xf numFmtId="0" fontId="18" fillId="37" borderId="21" xfId="0" applyFont="1" applyFill="1" applyBorder="1" applyAlignment="1">
      <alignment horizontal="left" vertical="top" wrapText="1"/>
    </xf>
    <xf numFmtId="0" fontId="18" fillId="37" borderId="16" xfId="0" applyFont="1" applyFill="1" applyBorder="1" applyAlignment="1">
      <alignment horizontal="left" vertical="top" wrapText="1"/>
    </xf>
    <xf numFmtId="0" fontId="18" fillId="37" borderId="19" xfId="0" applyFont="1" applyFill="1" applyBorder="1" applyAlignment="1">
      <alignment horizontal="left" vertical="top" wrapText="1"/>
    </xf>
    <xf numFmtId="0" fontId="4" fillId="37" borderId="0" xfId="0" applyFont="1" applyFill="1" applyBorder="1" applyAlignment="1">
      <alignment horizontal="left" wrapText="1"/>
    </xf>
    <xf numFmtId="0" fontId="4" fillId="37" borderId="20" xfId="0" applyFont="1" applyFill="1" applyBorder="1" applyAlignment="1">
      <alignment horizontal="left" wrapText="1"/>
    </xf>
    <xf numFmtId="0" fontId="18" fillId="37" borderId="0" xfId="0" applyFont="1" applyFill="1" applyBorder="1" applyAlignment="1">
      <alignment wrapText="1"/>
    </xf>
    <xf numFmtId="0" fontId="18" fillId="37" borderId="20" xfId="0" applyFont="1" applyFill="1" applyBorder="1" applyAlignment="1">
      <alignment wrapText="1"/>
    </xf>
  </cellXfs>
  <cellStyles count="10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Followed Hyperlink" xfId="50"/>
    <cellStyle name="Good" xfId="51"/>
    <cellStyle name="Graphics"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10" xfId="62"/>
    <cellStyle name="Normal 11" xfId="63"/>
    <cellStyle name="Normal 12" xfId="64"/>
    <cellStyle name="Normal 13" xfId="65"/>
    <cellStyle name="Normal 14" xfId="66"/>
    <cellStyle name="Normal 14 2" xfId="67"/>
    <cellStyle name="Normal 16" xfId="68"/>
    <cellStyle name="Normal 17" xfId="69"/>
    <cellStyle name="Normal 2" xfId="70"/>
    <cellStyle name="Normal 20" xfId="71"/>
    <cellStyle name="Normal 21" xfId="72"/>
    <cellStyle name="Normal 22" xfId="73"/>
    <cellStyle name="Normal 23" xfId="74"/>
    <cellStyle name="Normal 24" xfId="75"/>
    <cellStyle name="Normal 25" xfId="76"/>
    <cellStyle name="Normal 26" xfId="77"/>
    <cellStyle name="Normal 28" xfId="78"/>
    <cellStyle name="Normal 29" xfId="79"/>
    <cellStyle name="Normal 3" xfId="80"/>
    <cellStyle name="Normal 3 2" xfId="81"/>
    <cellStyle name="Normal 30" xfId="82"/>
    <cellStyle name="Normal 32" xfId="83"/>
    <cellStyle name="Normal 33" xfId="84"/>
    <cellStyle name="Normal 34" xfId="85"/>
    <cellStyle name="Normal 35" xfId="86"/>
    <cellStyle name="Normal 36" xfId="87"/>
    <cellStyle name="Normal 38" xfId="88"/>
    <cellStyle name="Normal 39" xfId="89"/>
    <cellStyle name="Normal 4" xfId="90"/>
    <cellStyle name="Normal 40" xfId="91"/>
    <cellStyle name="Normal 41" xfId="92"/>
    <cellStyle name="Normal 42" xfId="93"/>
    <cellStyle name="Normal 43" xfId="94"/>
    <cellStyle name="Normal 44" xfId="95"/>
    <cellStyle name="Normal 47" xfId="96"/>
    <cellStyle name="Normal 48" xfId="97"/>
    <cellStyle name="Normal 49" xfId="98"/>
    <cellStyle name="Normal 5" xfId="99"/>
    <cellStyle name="Normal 50" xfId="100"/>
    <cellStyle name="Normal 51" xfId="101"/>
    <cellStyle name="Normal 52" xfId="102"/>
    <cellStyle name="Normal 55" xfId="103"/>
    <cellStyle name="Normal 56" xfId="104"/>
    <cellStyle name="Normal 57" xfId="105"/>
    <cellStyle name="Normal 6" xfId="106"/>
    <cellStyle name="Normal 62" xfId="107"/>
    <cellStyle name="Normal 65" xfId="108"/>
    <cellStyle name="Normal 66" xfId="109"/>
    <cellStyle name="Normal 7" xfId="110"/>
    <cellStyle name="Normal 8" xfId="111"/>
    <cellStyle name="Normal 9" xfId="112"/>
    <cellStyle name="Note" xfId="113"/>
    <cellStyle name="Output" xfId="114"/>
    <cellStyle name="Percent" xfId="115"/>
    <cellStyle name="Percent 2" xfId="116"/>
    <cellStyle name="Title" xfId="117"/>
    <cellStyle name="Total" xfId="118"/>
    <cellStyle name="Warning Text"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47625</xdr:rowOff>
    </xdr:from>
    <xdr:to>
      <xdr:col>0</xdr:col>
      <xdr:colOff>1781175</xdr:colOff>
      <xdr:row>5</xdr:row>
      <xdr:rowOff>228600</xdr:rowOff>
    </xdr:to>
    <xdr:pic>
      <xdr:nvPicPr>
        <xdr:cNvPr id="1" name="Picture 3" descr="http://guidepost/newsstandB/identity/FHLB-logo.jpg"/>
        <xdr:cNvPicPr preferRelativeResize="1">
          <a:picLocks noChangeAspect="1"/>
        </xdr:cNvPicPr>
      </xdr:nvPicPr>
      <xdr:blipFill>
        <a:blip r:embed="rId1"/>
        <a:stretch>
          <a:fillRect/>
        </a:stretch>
      </xdr:blipFill>
      <xdr:spPr>
        <a:xfrm>
          <a:off x="66675" y="66675"/>
          <a:ext cx="171450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0</xdr:col>
      <xdr:colOff>1762125</xdr:colOff>
      <xdr:row>4</xdr:row>
      <xdr:rowOff>285750</xdr:rowOff>
    </xdr:to>
    <xdr:pic>
      <xdr:nvPicPr>
        <xdr:cNvPr id="1" name="Picture 3" descr="http://guidepost/newsstandB/identity/FHLB-logo.jpg"/>
        <xdr:cNvPicPr preferRelativeResize="1">
          <a:picLocks noChangeAspect="1"/>
        </xdr:cNvPicPr>
      </xdr:nvPicPr>
      <xdr:blipFill>
        <a:blip r:embed="rId1"/>
        <a:stretch>
          <a:fillRect/>
        </a:stretch>
      </xdr:blipFill>
      <xdr:spPr>
        <a:xfrm>
          <a:off x="47625" y="85725"/>
          <a:ext cx="1714500"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3</xdr:col>
      <xdr:colOff>485775</xdr:colOff>
      <xdr:row>4</xdr:row>
      <xdr:rowOff>238125</xdr:rowOff>
    </xdr:to>
    <xdr:pic>
      <xdr:nvPicPr>
        <xdr:cNvPr id="1" name="Picture 3" descr="http://guidepost/newsstandB/identity/FHLB-logo.jpg"/>
        <xdr:cNvPicPr preferRelativeResize="1">
          <a:picLocks noChangeAspect="1"/>
        </xdr:cNvPicPr>
      </xdr:nvPicPr>
      <xdr:blipFill>
        <a:blip r:embed="rId1"/>
        <a:stretch>
          <a:fillRect/>
        </a:stretch>
      </xdr:blipFill>
      <xdr:spPr>
        <a:xfrm>
          <a:off x="76200" y="85725"/>
          <a:ext cx="1704975"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1</xdr:col>
      <xdr:colOff>923925</xdr:colOff>
      <xdr:row>4</xdr:row>
      <xdr:rowOff>295275</xdr:rowOff>
    </xdr:to>
    <xdr:pic>
      <xdr:nvPicPr>
        <xdr:cNvPr id="1" name="Picture 3" descr="http://guidepost/newsstandB/identity/FHLB-logo.jpg"/>
        <xdr:cNvPicPr preferRelativeResize="1">
          <a:picLocks noChangeAspect="1"/>
        </xdr:cNvPicPr>
      </xdr:nvPicPr>
      <xdr:blipFill>
        <a:blip r:embed="rId1"/>
        <a:stretch>
          <a:fillRect/>
        </a:stretch>
      </xdr:blipFill>
      <xdr:spPr>
        <a:xfrm>
          <a:off x="76200" y="95250"/>
          <a:ext cx="171450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47625</xdr:colOff>
      <xdr:row>4</xdr:row>
      <xdr:rowOff>238125</xdr:rowOff>
    </xdr:to>
    <xdr:pic>
      <xdr:nvPicPr>
        <xdr:cNvPr id="1" name="Picture 3" descr="http://guidepost/newsstandB/identity/FHLB-logo.jpg"/>
        <xdr:cNvPicPr preferRelativeResize="1">
          <a:picLocks noChangeAspect="1"/>
        </xdr:cNvPicPr>
      </xdr:nvPicPr>
      <xdr:blipFill>
        <a:blip r:embed="rId1"/>
        <a:stretch>
          <a:fillRect/>
        </a:stretch>
      </xdr:blipFill>
      <xdr:spPr>
        <a:xfrm>
          <a:off x="76200" y="95250"/>
          <a:ext cx="1714500"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3</xdr:col>
      <xdr:colOff>104775</xdr:colOff>
      <xdr:row>4</xdr:row>
      <xdr:rowOff>238125</xdr:rowOff>
    </xdr:to>
    <xdr:pic>
      <xdr:nvPicPr>
        <xdr:cNvPr id="1" name="Picture 3" descr="http://guidepost/newsstandB/identity/FHLB-logo.jpg"/>
        <xdr:cNvPicPr preferRelativeResize="1">
          <a:picLocks noChangeAspect="1"/>
        </xdr:cNvPicPr>
      </xdr:nvPicPr>
      <xdr:blipFill>
        <a:blip r:embed="rId1"/>
        <a:stretch>
          <a:fillRect/>
        </a:stretch>
      </xdr:blipFill>
      <xdr:spPr>
        <a:xfrm>
          <a:off x="76200" y="95250"/>
          <a:ext cx="17240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140625" defaultRowHeight="12.75"/>
  <cols>
    <col min="1" max="16384" width="9.140625" style="56" customWidth="1"/>
  </cols>
  <sheetData/>
  <sheetProtection/>
  <printOptions/>
  <pageMargins left="0.7" right="0.7" top="0.75" bottom="0.75" header="0.3" footer="0.3"/>
  <pageSetup horizontalDpi="1200" verticalDpi="1200" orientation="portrait" r:id="rId1"/>
</worksheet>
</file>

<file path=xl/worksheets/sheet10.xml><?xml version="1.0" encoding="utf-8"?>
<worksheet xmlns="http://schemas.openxmlformats.org/spreadsheetml/2006/main" xmlns:r="http://schemas.openxmlformats.org/officeDocument/2006/relationships">
  <sheetPr codeName="Sheet7"/>
  <dimension ref="A1:E1158"/>
  <sheetViews>
    <sheetView zoomScalePageLayoutView="0" workbookViewId="0" topLeftCell="A1">
      <selection activeCell="A1" sqref="A1:E1106"/>
    </sheetView>
  </sheetViews>
  <sheetFormatPr defaultColWidth="9.140625" defaultRowHeight="12.75"/>
  <cols>
    <col min="1" max="1" width="27.421875" style="85" customWidth="1"/>
    <col min="2" max="2" width="69.8515625" style="85" customWidth="1"/>
    <col min="3" max="3" width="15.8515625" style="93" customWidth="1"/>
    <col min="4" max="4" width="17.57421875" style="85" customWidth="1"/>
    <col min="5" max="5" width="9.57421875" style="86" customWidth="1"/>
    <col min="6" max="16384" width="9.140625" style="86" customWidth="1"/>
  </cols>
  <sheetData>
    <row r="1" spans="1:5" s="83" customFormat="1" ht="47.25">
      <c r="A1" s="332" t="s">
        <v>64</v>
      </c>
      <c r="B1" s="332" t="s">
        <v>65</v>
      </c>
      <c r="C1" s="332" t="s">
        <v>1331</v>
      </c>
      <c r="D1" s="332" t="s">
        <v>66</v>
      </c>
      <c r="E1" s="332" t="s">
        <v>1332</v>
      </c>
    </row>
    <row r="2" spans="1:5" ht="15.75">
      <c r="A2" s="316"/>
      <c r="B2" s="332" t="s">
        <v>67</v>
      </c>
      <c r="C2" s="333" t="s">
        <v>1140</v>
      </c>
      <c r="D2" s="332"/>
      <c r="E2" s="316"/>
    </row>
    <row r="3" spans="1:5" s="87" customFormat="1" ht="15.75">
      <c r="A3" s="344" t="s">
        <v>68</v>
      </c>
      <c r="B3" s="344"/>
      <c r="C3" s="321" t="s">
        <v>1140</v>
      </c>
      <c r="D3" s="322"/>
      <c r="E3" s="323"/>
    </row>
    <row r="4" spans="1:5" s="220" customFormat="1" ht="15.75">
      <c r="A4" s="327">
        <v>111110</v>
      </c>
      <c r="B4" s="328" t="s">
        <v>69</v>
      </c>
      <c r="C4" s="336">
        <v>2.25</v>
      </c>
      <c r="D4" s="335"/>
      <c r="E4" s="316"/>
    </row>
    <row r="5" spans="1:5" s="220" customFormat="1" ht="15.75">
      <c r="A5" s="327">
        <v>111120</v>
      </c>
      <c r="B5" s="328" t="s">
        <v>70</v>
      </c>
      <c r="C5" s="336">
        <v>2.25</v>
      </c>
      <c r="D5" s="335"/>
      <c r="E5" s="316"/>
    </row>
    <row r="6" spans="1:5" s="220" customFormat="1" ht="15.75">
      <c r="A6" s="327">
        <v>111130</v>
      </c>
      <c r="B6" s="328" t="s">
        <v>71</v>
      </c>
      <c r="C6" s="336">
        <v>2.75</v>
      </c>
      <c r="D6" s="335"/>
      <c r="E6" s="316"/>
    </row>
    <row r="7" spans="1:5" s="220" customFormat="1" ht="15.75">
      <c r="A7" s="327">
        <v>111140</v>
      </c>
      <c r="B7" s="328" t="s">
        <v>72</v>
      </c>
      <c r="C7" s="336">
        <v>2.25</v>
      </c>
      <c r="D7" s="335"/>
      <c r="E7" s="316"/>
    </row>
    <row r="8" spans="1:5" s="220" customFormat="1" ht="15.75">
      <c r="A8" s="327">
        <v>111150</v>
      </c>
      <c r="B8" s="328" t="s">
        <v>73</v>
      </c>
      <c r="C8" s="334">
        <v>2.5</v>
      </c>
      <c r="D8" s="335"/>
      <c r="E8" s="316"/>
    </row>
    <row r="9" spans="1:5" s="220" customFormat="1" ht="15.75">
      <c r="A9" s="327">
        <v>111160</v>
      </c>
      <c r="B9" s="328" t="s">
        <v>74</v>
      </c>
      <c r="C9" s="334">
        <v>2.5</v>
      </c>
      <c r="D9" s="335"/>
      <c r="E9" s="316"/>
    </row>
    <row r="10" spans="1:5" s="220" customFormat="1" ht="15.75">
      <c r="A10" s="327">
        <v>111191</v>
      </c>
      <c r="B10" s="328" t="s">
        <v>75</v>
      </c>
      <c r="C10" s="336">
        <v>2.25</v>
      </c>
      <c r="D10" s="335"/>
      <c r="E10" s="316"/>
    </row>
    <row r="11" spans="1:5" s="220" customFormat="1" ht="15.75">
      <c r="A11" s="327">
        <v>111199</v>
      </c>
      <c r="B11" s="328" t="s">
        <v>76</v>
      </c>
      <c r="C11" s="336">
        <v>2.25</v>
      </c>
      <c r="D11" s="335"/>
      <c r="E11" s="316"/>
    </row>
    <row r="12" spans="1:5" s="220" customFormat="1" ht="15.75">
      <c r="A12" s="327">
        <v>111211</v>
      </c>
      <c r="B12" s="328" t="s">
        <v>77</v>
      </c>
      <c r="C12" s="336">
        <v>4.25</v>
      </c>
      <c r="D12" s="335"/>
      <c r="E12" s="316"/>
    </row>
    <row r="13" spans="1:5" s="220" customFormat="1" ht="15.75">
      <c r="A13" s="327">
        <v>111219</v>
      </c>
      <c r="B13" s="328" t="s">
        <v>78</v>
      </c>
      <c r="C13" s="336">
        <v>3.75</v>
      </c>
      <c r="D13" s="335"/>
      <c r="E13" s="316"/>
    </row>
    <row r="14" spans="1:5" s="220" customFormat="1" ht="15.75">
      <c r="A14" s="327">
        <v>111310</v>
      </c>
      <c r="B14" s="328" t="s">
        <v>79</v>
      </c>
      <c r="C14" s="334">
        <v>4</v>
      </c>
      <c r="D14" s="335"/>
      <c r="E14" s="316"/>
    </row>
    <row r="15" spans="1:5" s="220" customFormat="1" ht="15.75">
      <c r="A15" s="327">
        <v>111320</v>
      </c>
      <c r="B15" s="328" t="s">
        <v>80</v>
      </c>
      <c r="C15" s="336">
        <v>4.25</v>
      </c>
      <c r="D15" s="335"/>
      <c r="E15" s="316"/>
    </row>
    <row r="16" spans="1:5" s="220" customFormat="1" ht="15.75">
      <c r="A16" s="327">
        <v>111331</v>
      </c>
      <c r="B16" s="328" t="s">
        <v>81</v>
      </c>
      <c r="C16" s="334">
        <v>4.5</v>
      </c>
      <c r="D16" s="335"/>
      <c r="E16" s="316"/>
    </row>
    <row r="17" spans="1:5" s="220" customFormat="1" ht="15.75">
      <c r="A17" s="327">
        <v>111332</v>
      </c>
      <c r="B17" s="328" t="s">
        <v>82</v>
      </c>
      <c r="C17" s="334">
        <v>4</v>
      </c>
      <c r="D17" s="335"/>
      <c r="E17" s="219"/>
    </row>
    <row r="18" spans="1:5" s="220" customFormat="1" ht="15.75">
      <c r="A18" s="327">
        <v>111333</v>
      </c>
      <c r="B18" s="328" t="s">
        <v>83</v>
      </c>
      <c r="C18" s="334">
        <v>5.5</v>
      </c>
      <c r="D18" s="335"/>
      <c r="E18" s="219"/>
    </row>
    <row r="19" spans="1:5" s="220" customFormat="1" ht="15.75">
      <c r="A19" s="327">
        <v>111334</v>
      </c>
      <c r="B19" s="328" t="s">
        <v>84</v>
      </c>
      <c r="C19" s="336">
        <v>3.75</v>
      </c>
      <c r="D19" s="335"/>
      <c r="E19" s="219"/>
    </row>
    <row r="20" spans="1:5" s="220" customFormat="1" ht="15.75">
      <c r="A20" s="327">
        <v>111335</v>
      </c>
      <c r="B20" s="328" t="s">
        <v>85</v>
      </c>
      <c r="C20" s="336">
        <v>3.75</v>
      </c>
      <c r="D20" s="335"/>
      <c r="E20" s="219"/>
    </row>
    <row r="21" spans="1:5" s="220" customFormat="1" ht="15.75">
      <c r="A21" s="327">
        <v>111336</v>
      </c>
      <c r="B21" s="328" t="s">
        <v>86</v>
      </c>
      <c r="C21" s="334">
        <v>5</v>
      </c>
      <c r="D21" s="335"/>
      <c r="E21" s="219"/>
    </row>
    <row r="22" spans="1:5" s="220" customFormat="1" ht="15.75">
      <c r="A22" s="327">
        <v>111339</v>
      </c>
      <c r="B22" s="328" t="s">
        <v>87</v>
      </c>
      <c r="C22" s="334">
        <v>3.5</v>
      </c>
      <c r="D22" s="335"/>
      <c r="E22" s="219"/>
    </row>
    <row r="23" spans="1:5" s="220" customFormat="1" ht="15.75">
      <c r="A23" s="327">
        <v>111411</v>
      </c>
      <c r="B23" s="328" t="s">
        <v>88</v>
      </c>
      <c r="C23" s="334">
        <v>4.5</v>
      </c>
      <c r="D23" s="335"/>
      <c r="E23" s="219"/>
    </row>
    <row r="24" spans="1:5" s="220" customFormat="1" ht="15.75">
      <c r="A24" s="327">
        <v>111419</v>
      </c>
      <c r="B24" s="328" t="s">
        <v>89</v>
      </c>
      <c r="C24" s="334">
        <v>4.5</v>
      </c>
      <c r="D24" s="335"/>
      <c r="E24" s="219"/>
    </row>
    <row r="25" spans="1:5" s="220" customFormat="1" ht="15.75">
      <c r="A25" s="327">
        <v>111421</v>
      </c>
      <c r="B25" s="328" t="s">
        <v>90</v>
      </c>
      <c r="C25" s="336">
        <v>3.25</v>
      </c>
      <c r="D25" s="335"/>
      <c r="E25" s="219"/>
    </row>
    <row r="26" spans="1:5" s="220" customFormat="1" ht="15.75">
      <c r="A26" s="327">
        <v>111422</v>
      </c>
      <c r="B26" s="328" t="s">
        <v>91</v>
      </c>
      <c r="C26" s="336">
        <v>3.75</v>
      </c>
      <c r="D26" s="335"/>
      <c r="E26" s="219"/>
    </row>
    <row r="27" spans="1:5" s="220" customFormat="1" ht="15.75">
      <c r="A27" s="327">
        <v>111910</v>
      </c>
      <c r="B27" s="328" t="s">
        <v>92</v>
      </c>
      <c r="C27" s="334">
        <v>2.5</v>
      </c>
      <c r="D27" s="335"/>
      <c r="E27" s="219"/>
    </row>
    <row r="28" spans="1:5" s="220" customFormat="1" ht="15.75">
      <c r="A28" s="327">
        <v>111920</v>
      </c>
      <c r="B28" s="328" t="s">
        <v>93</v>
      </c>
      <c r="C28" s="336">
        <v>3.25</v>
      </c>
      <c r="D28" s="335"/>
      <c r="E28" s="219"/>
    </row>
    <row r="29" spans="1:5" s="220" customFormat="1" ht="15.75">
      <c r="A29" s="327">
        <v>111930</v>
      </c>
      <c r="B29" s="328" t="s">
        <v>94</v>
      </c>
      <c r="C29" s="334">
        <v>5</v>
      </c>
      <c r="D29" s="335"/>
      <c r="E29" s="219"/>
    </row>
    <row r="30" spans="1:5" s="220" customFormat="1" ht="15.75">
      <c r="A30" s="327">
        <v>111940</v>
      </c>
      <c r="B30" s="328" t="s">
        <v>95</v>
      </c>
      <c r="C30" s="334">
        <v>2.5</v>
      </c>
      <c r="D30" s="335"/>
      <c r="E30" s="219"/>
    </row>
    <row r="31" spans="1:5" s="220" customFormat="1" ht="15.75">
      <c r="A31" s="327">
        <v>111991</v>
      </c>
      <c r="B31" s="328" t="s">
        <v>96</v>
      </c>
      <c r="C31" s="334">
        <v>2.5</v>
      </c>
      <c r="D31" s="335"/>
      <c r="E31" s="219"/>
    </row>
    <row r="32" spans="1:5" s="220" customFormat="1" ht="15.75">
      <c r="A32" s="327">
        <v>111992</v>
      </c>
      <c r="B32" s="328" t="s">
        <v>97</v>
      </c>
      <c r="C32" s="334">
        <v>2.5</v>
      </c>
      <c r="D32" s="335"/>
      <c r="E32" s="219"/>
    </row>
    <row r="33" spans="1:5" s="220" customFormat="1" ht="15.75">
      <c r="A33" s="327">
        <v>111998</v>
      </c>
      <c r="B33" s="328" t="s">
        <v>98</v>
      </c>
      <c r="C33" s="334">
        <v>2.5</v>
      </c>
      <c r="D33" s="335"/>
      <c r="E33" s="219"/>
    </row>
    <row r="34" spans="1:5" s="220" customFormat="1" ht="15.75">
      <c r="A34" s="344" t="s">
        <v>99</v>
      </c>
      <c r="B34" s="344"/>
      <c r="C34" s="334"/>
      <c r="D34" s="322"/>
      <c r="E34" s="219"/>
    </row>
    <row r="35" spans="1:5" s="220" customFormat="1" ht="15.75">
      <c r="A35" s="327">
        <v>112111</v>
      </c>
      <c r="B35" s="328" t="s">
        <v>100</v>
      </c>
      <c r="C35" s="334">
        <v>2.5</v>
      </c>
      <c r="D35" s="335"/>
      <c r="E35" s="219"/>
    </row>
    <row r="36" spans="1:5" s="220" customFormat="1" ht="15.75">
      <c r="A36" s="327">
        <v>112112</v>
      </c>
      <c r="B36" s="328" t="s">
        <v>101</v>
      </c>
      <c r="C36" s="334">
        <v>22</v>
      </c>
      <c r="D36" s="322"/>
      <c r="E36" s="219"/>
    </row>
    <row r="37" spans="1:5" s="220" customFormat="1" ht="15.75">
      <c r="A37" s="327">
        <v>112120</v>
      </c>
      <c r="B37" s="328" t="s">
        <v>102</v>
      </c>
      <c r="C37" s="336">
        <v>3.75</v>
      </c>
      <c r="D37" s="335"/>
      <c r="E37" s="219"/>
    </row>
    <row r="38" spans="1:5" s="220" customFormat="1" ht="15.75">
      <c r="A38" s="327">
        <v>112210</v>
      </c>
      <c r="B38" s="328" t="s">
        <v>103</v>
      </c>
      <c r="C38" s="334">
        <v>4</v>
      </c>
      <c r="D38" s="335"/>
      <c r="E38" s="219"/>
    </row>
    <row r="39" spans="1:5" s="220" customFormat="1" ht="15.75">
      <c r="A39" s="327">
        <v>112310</v>
      </c>
      <c r="B39" s="328" t="s">
        <v>104</v>
      </c>
      <c r="C39" s="334">
        <v>19</v>
      </c>
      <c r="D39" s="322"/>
      <c r="E39" s="219"/>
    </row>
    <row r="40" spans="1:5" s="220" customFormat="1" ht="15.75">
      <c r="A40" s="327">
        <v>112320</v>
      </c>
      <c r="B40" s="328" t="s">
        <v>105</v>
      </c>
      <c r="C40" s="334">
        <v>3.5</v>
      </c>
      <c r="D40" s="335"/>
      <c r="E40" s="219"/>
    </row>
    <row r="41" spans="1:5" s="220" customFormat="1" ht="15.75">
      <c r="A41" s="327">
        <v>112330</v>
      </c>
      <c r="B41" s="328" t="s">
        <v>106</v>
      </c>
      <c r="C41" s="336">
        <v>3.75</v>
      </c>
      <c r="D41" s="335"/>
      <c r="E41" s="219"/>
    </row>
    <row r="42" spans="1:5" s="220" customFormat="1" ht="15.75">
      <c r="A42" s="327">
        <v>112340</v>
      </c>
      <c r="B42" s="328" t="s">
        <v>107</v>
      </c>
      <c r="C42" s="334">
        <v>4</v>
      </c>
      <c r="D42" s="335"/>
      <c r="E42" s="219"/>
    </row>
    <row r="43" spans="1:5" s="220" customFormat="1" ht="15.75">
      <c r="A43" s="327">
        <v>112390</v>
      </c>
      <c r="B43" s="328" t="s">
        <v>108</v>
      </c>
      <c r="C43" s="336">
        <v>3.75</v>
      </c>
      <c r="D43" s="335"/>
      <c r="E43" s="219"/>
    </row>
    <row r="44" spans="1:5" s="220" customFormat="1" ht="15.75">
      <c r="A44" s="327">
        <v>112410</v>
      </c>
      <c r="B44" s="328" t="s">
        <v>109</v>
      </c>
      <c r="C44" s="334">
        <v>3.5</v>
      </c>
      <c r="D44" s="335"/>
      <c r="E44" s="219"/>
    </row>
    <row r="45" spans="1:5" s="220" customFormat="1" ht="15.75">
      <c r="A45" s="327">
        <v>112420</v>
      </c>
      <c r="B45" s="328" t="s">
        <v>110</v>
      </c>
      <c r="C45" s="334">
        <v>2.5</v>
      </c>
      <c r="D45" s="335"/>
      <c r="E45" s="219"/>
    </row>
    <row r="46" spans="1:5" s="220" customFormat="1" ht="15.75">
      <c r="A46" s="327">
        <v>112511</v>
      </c>
      <c r="B46" s="328" t="s">
        <v>111</v>
      </c>
      <c r="C46" s="336">
        <v>3.75</v>
      </c>
      <c r="D46" s="335"/>
      <c r="E46" s="219"/>
    </row>
    <row r="47" spans="1:5" s="220" customFormat="1" ht="15.75">
      <c r="A47" s="327">
        <v>112512</v>
      </c>
      <c r="B47" s="328" t="s">
        <v>112</v>
      </c>
      <c r="C47" s="336">
        <v>3.75</v>
      </c>
      <c r="D47" s="335"/>
      <c r="E47" s="219"/>
    </row>
    <row r="48" spans="1:5" s="220" customFormat="1" ht="15.75">
      <c r="A48" s="327">
        <v>112519</v>
      </c>
      <c r="B48" s="328" t="s">
        <v>1175</v>
      </c>
      <c r="C48" s="336">
        <v>3.75</v>
      </c>
      <c r="D48" s="335"/>
      <c r="E48" s="219"/>
    </row>
    <row r="49" spans="1:5" s="220" customFormat="1" ht="15.75">
      <c r="A49" s="327">
        <v>112910</v>
      </c>
      <c r="B49" s="328" t="s">
        <v>113</v>
      </c>
      <c r="C49" s="336">
        <v>3.25</v>
      </c>
      <c r="D49" s="335"/>
      <c r="E49" s="219"/>
    </row>
    <row r="50" spans="1:5" s="220" customFormat="1" ht="15.75">
      <c r="A50" s="327">
        <v>112920</v>
      </c>
      <c r="B50" s="328" t="s">
        <v>114</v>
      </c>
      <c r="C50" s="336">
        <v>2.75</v>
      </c>
      <c r="D50" s="335"/>
      <c r="E50" s="219"/>
    </row>
    <row r="51" spans="1:5" s="220" customFormat="1" ht="15.75">
      <c r="A51" s="327">
        <v>112930</v>
      </c>
      <c r="B51" s="328" t="s">
        <v>115</v>
      </c>
      <c r="C51" s="336">
        <v>3.75</v>
      </c>
      <c r="D51" s="335"/>
      <c r="E51" s="219"/>
    </row>
    <row r="52" spans="1:5" s="220" customFormat="1" ht="15.75">
      <c r="A52" s="327">
        <v>112990</v>
      </c>
      <c r="B52" s="328" t="s">
        <v>116</v>
      </c>
      <c r="C52" s="336">
        <v>2.75</v>
      </c>
      <c r="D52" s="335"/>
      <c r="E52" s="219"/>
    </row>
    <row r="53" spans="1:5" s="220" customFormat="1" ht="15.75">
      <c r="A53" s="344" t="s">
        <v>117</v>
      </c>
      <c r="B53" s="344"/>
      <c r="C53" s="347"/>
      <c r="D53" s="322"/>
      <c r="E53" s="219"/>
    </row>
    <row r="54" spans="1:5" s="220" customFormat="1" ht="15.75">
      <c r="A54" s="327">
        <v>113110</v>
      </c>
      <c r="B54" s="328" t="s">
        <v>118</v>
      </c>
      <c r="C54" s="334">
        <v>19</v>
      </c>
      <c r="D54" s="322"/>
      <c r="E54" s="219"/>
    </row>
    <row r="55" spans="1:5" s="220" customFormat="1" ht="15.75">
      <c r="A55" s="327">
        <v>113210</v>
      </c>
      <c r="B55" s="328" t="s">
        <v>119</v>
      </c>
      <c r="C55" s="334">
        <v>20.5</v>
      </c>
      <c r="D55" s="322"/>
      <c r="E55" s="219"/>
    </row>
    <row r="56" spans="1:5" s="220" customFormat="1" ht="15.75">
      <c r="A56" s="327">
        <v>113310</v>
      </c>
      <c r="B56" s="328" t="s">
        <v>120</v>
      </c>
      <c r="C56" s="334"/>
      <c r="D56" s="322">
        <v>500</v>
      </c>
      <c r="E56" s="219"/>
    </row>
    <row r="57" spans="1:5" s="220" customFormat="1" ht="15.75">
      <c r="A57" s="344" t="s">
        <v>121</v>
      </c>
      <c r="B57" s="344"/>
      <c r="C57" s="334"/>
      <c r="D57" s="322"/>
      <c r="E57" s="219"/>
    </row>
    <row r="58" spans="1:5" s="220" customFormat="1" ht="15.75">
      <c r="A58" s="327">
        <v>114111</v>
      </c>
      <c r="B58" s="328" t="s">
        <v>122</v>
      </c>
      <c r="C58" s="334">
        <v>25</v>
      </c>
      <c r="D58" s="322"/>
      <c r="E58" s="219"/>
    </row>
    <row r="59" spans="1:5" s="220" customFormat="1" ht="15.75">
      <c r="A59" s="327">
        <v>114112</v>
      </c>
      <c r="B59" s="328" t="s">
        <v>123</v>
      </c>
      <c r="C59" s="334">
        <v>14</v>
      </c>
      <c r="D59" s="322"/>
      <c r="E59" s="219"/>
    </row>
    <row r="60" spans="1:5" s="220" customFormat="1" ht="15.75">
      <c r="A60" s="327">
        <v>114119</v>
      </c>
      <c r="B60" s="328" t="s">
        <v>124</v>
      </c>
      <c r="C60" s="334">
        <v>11.5</v>
      </c>
      <c r="D60" s="322"/>
      <c r="E60" s="219"/>
    </row>
    <row r="61" spans="1:5" s="220" customFormat="1" ht="15.75">
      <c r="A61" s="327">
        <v>114210</v>
      </c>
      <c r="B61" s="328" t="s">
        <v>125</v>
      </c>
      <c r="C61" s="334">
        <v>8.5</v>
      </c>
      <c r="D61" s="322"/>
      <c r="E61" s="219"/>
    </row>
    <row r="62" spans="1:5" s="220" customFormat="1" ht="15.75">
      <c r="A62" s="344" t="s">
        <v>126</v>
      </c>
      <c r="B62" s="344"/>
      <c r="C62" s="334"/>
      <c r="D62" s="322"/>
      <c r="E62" s="219"/>
    </row>
    <row r="63" spans="1:5" s="220" customFormat="1" ht="15.75">
      <c r="A63" s="327">
        <v>115111</v>
      </c>
      <c r="B63" s="328" t="s">
        <v>127</v>
      </c>
      <c r="C63" s="334">
        <v>16</v>
      </c>
      <c r="D63" s="322"/>
      <c r="E63" s="219"/>
    </row>
    <row r="64" spans="1:5" s="220" customFormat="1" ht="15.75">
      <c r="A64" s="327">
        <v>115112</v>
      </c>
      <c r="B64" s="328" t="s">
        <v>128</v>
      </c>
      <c r="C64" s="334">
        <v>9.5</v>
      </c>
      <c r="D64" s="322"/>
      <c r="E64" s="219"/>
    </row>
    <row r="65" spans="1:5" s="220" customFormat="1" ht="15.75">
      <c r="A65" s="327">
        <v>115113</v>
      </c>
      <c r="B65" s="328" t="s">
        <v>129</v>
      </c>
      <c r="C65" s="334">
        <v>13.5</v>
      </c>
      <c r="D65" s="322"/>
      <c r="E65" s="316"/>
    </row>
    <row r="66" spans="1:5" s="220" customFormat="1" ht="15.75">
      <c r="A66" s="327">
        <v>115114</v>
      </c>
      <c r="B66" s="328" t="s">
        <v>130</v>
      </c>
      <c r="C66" s="334">
        <v>34</v>
      </c>
      <c r="D66" s="322"/>
      <c r="E66" s="316"/>
    </row>
    <row r="67" spans="1:5" s="220" customFormat="1" ht="15.75">
      <c r="A67" s="327">
        <v>115115</v>
      </c>
      <c r="B67" s="328" t="s">
        <v>131</v>
      </c>
      <c r="C67" s="334">
        <v>19</v>
      </c>
      <c r="D67" s="322"/>
      <c r="E67" s="316"/>
    </row>
    <row r="68" spans="1:5" s="220" customFormat="1" ht="15.75">
      <c r="A68" s="327">
        <v>115116</v>
      </c>
      <c r="B68" s="328" t="s">
        <v>132</v>
      </c>
      <c r="C68" s="334">
        <v>15.5</v>
      </c>
      <c r="D68" s="322"/>
      <c r="E68" s="316"/>
    </row>
    <row r="69" spans="1:5" s="220" customFormat="1" ht="15.75">
      <c r="A69" s="327">
        <v>115210</v>
      </c>
      <c r="B69" s="328" t="s">
        <v>133</v>
      </c>
      <c r="C69" s="334">
        <v>11</v>
      </c>
      <c r="D69" s="322"/>
      <c r="E69" s="316"/>
    </row>
    <row r="70" spans="1:5" s="220" customFormat="1" ht="15.75">
      <c r="A70" s="327">
        <v>115310</v>
      </c>
      <c r="B70" s="328" t="s">
        <v>134</v>
      </c>
      <c r="C70" s="334">
        <v>11.5</v>
      </c>
      <c r="D70" s="322"/>
      <c r="E70" s="316"/>
    </row>
    <row r="71" spans="1:5" s="220" customFormat="1" ht="18">
      <c r="A71" s="327" t="s">
        <v>1141</v>
      </c>
      <c r="B71" s="328" t="s">
        <v>1333</v>
      </c>
      <c r="C71" s="334">
        <v>34</v>
      </c>
      <c r="D71" s="322"/>
      <c r="E71" s="337" t="s">
        <v>1142</v>
      </c>
    </row>
    <row r="72" spans="1:5" s="220" customFormat="1" ht="18">
      <c r="A72" s="327" t="s">
        <v>1143</v>
      </c>
      <c r="B72" s="328" t="s">
        <v>1334</v>
      </c>
      <c r="C72" s="334">
        <v>34</v>
      </c>
      <c r="D72" s="322"/>
      <c r="E72" s="337" t="s">
        <v>1142</v>
      </c>
    </row>
    <row r="73" spans="1:5" s="220" customFormat="1" ht="15.75">
      <c r="A73" s="316"/>
      <c r="B73" s="332" t="s">
        <v>135</v>
      </c>
      <c r="C73" s="348"/>
      <c r="D73" s="338"/>
      <c r="E73" s="316"/>
    </row>
    <row r="74" spans="1:5" s="220" customFormat="1" ht="19.5" customHeight="1">
      <c r="A74" s="344" t="s">
        <v>136</v>
      </c>
      <c r="B74" s="344"/>
      <c r="C74" s="347"/>
      <c r="D74" s="322"/>
      <c r="E74" s="316"/>
    </row>
    <row r="75" spans="1:5" s="220" customFormat="1" ht="15.75">
      <c r="A75" s="318">
        <v>211120</v>
      </c>
      <c r="B75" s="319" t="s">
        <v>1059</v>
      </c>
      <c r="C75" s="349"/>
      <c r="D75" s="320">
        <v>1250</v>
      </c>
      <c r="E75" s="316"/>
    </row>
    <row r="76" spans="1:5" s="220" customFormat="1" ht="15.75">
      <c r="A76" s="318">
        <v>211130</v>
      </c>
      <c r="B76" s="319" t="s">
        <v>1060</v>
      </c>
      <c r="C76" s="349"/>
      <c r="D76" s="320">
        <v>1250</v>
      </c>
      <c r="E76" s="316"/>
    </row>
    <row r="77" spans="1:5" s="220" customFormat="1" ht="15.75">
      <c r="A77" s="344" t="s">
        <v>137</v>
      </c>
      <c r="B77" s="344"/>
      <c r="C77" s="347"/>
      <c r="D77" s="322"/>
      <c r="E77" s="316"/>
    </row>
    <row r="78" spans="1:5" s="229" customFormat="1" ht="15.75">
      <c r="A78" s="324">
        <v>212114</v>
      </c>
      <c r="B78" s="325" t="s">
        <v>1176</v>
      </c>
      <c r="C78" s="350"/>
      <c r="D78" s="326">
        <v>1250</v>
      </c>
      <c r="E78" s="316"/>
    </row>
    <row r="79" spans="1:5" s="229" customFormat="1" ht="15.75">
      <c r="A79" s="324">
        <v>212115</v>
      </c>
      <c r="B79" s="325" t="s">
        <v>1177</v>
      </c>
      <c r="C79" s="350"/>
      <c r="D79" s="326">
        <v>1500</v>
      </c>
      <c r="E79" s="316"/>
    </row>
    <row r="80" spans="1:5" s="220" customFormat="1" ht="15.75">
      <c r="A80" s="327">
        <v>212210</v>
      </c>
      <c r="B80" s="328" t="s">
        <v>138</v>
      </c>
      <c r="C80" s="347"/>
      <c r="D80" s="322">
        <v>1400</v>
      </c>
      <c r="E80" s="316"/>
    </row>
    <row r="81" spans="1:5" s="220" customFormat="1" ht="15.75">
      <c r="A81" s="324">
        <v>212220</v>
      </c>
      <c r="B81" s="325" t="s">
        <v>1178</v>
      </c>
      <c r="C81" s="350"/>
      <c r="D81" s="326">
        <v>1500</v>
      </c>
      <c r="E81" s="237"/>
    </row>
    <row r="82" spans="1:5" s="220" customFormat="1" ht="15.75">
      <c r="A82" s="318">
        <v>212230</v>
      </c>
      <c r="B82" s="319" t="s">
        <v>1061</v>
      </c>
      <c r="C82" s="349"/>
      <c r="D82" s="329">
        <v>1400</v>
      </c>
      <c r="E82" s="237"/>
    </row>
    <row r="83" spans="1:5" s="220" customFormat="1" ht="15.75">
      <c r="A83" s="324">
        <v>212290</v>
      </c>
      <c r="B83" s="325" t="s">
        <v>1179</v>
      </c>
      <c r="C83" s="350"/>
      <c r="D83" s="330">
        <v>1250</v>
      </c>
      <c r="E83" s="237"/>
    </row>
    <row r="84" spans="1:5" s="220" customFormat="1" ht="15.75">
      <c r="A84" s="327">
        <v>212311</v>
      </c>
      <c r="B84" s="328" t="s">
        <v>139</v>
      </c>
      <c r="C84" s="347"/>
      <c r="D84" s="322">
        <v>500</v>
      </c>
      <c r="E84" s="237"/>
    </row>
    <row r="85" spans="1:5" s="220" customFormat="1" ht="15.75">
      <c r="A85" s="327">
        <v>212312</v>
      </c>
      <c r="B85" s="328" t="s">
        <v>140</v>
      </c>
      <c r="C85" s="347"/>
      <c r="D85" s="322">
        <v>750</v>
      </c>
      <c r="E85" s="236"/>
    </row>
    <row r="86" spans="1:5" s="220" customFormat="1" ht="15.75">
      <c r="A86" s="327">
        <v>212313</v>
      </c>
      <c r="B86" s="328" t="s">
        <v>141</v>
      </c>
      <c r="C86" s="347"/>
      <c r="D86" s="322">
        <v>850</v>
      </c>
      <c r="E86" s="236"/>
    </row>
    <row r="87" spans="1:5" s="220" customFormat="1" ht="15.75">
      <c r="A87" s="327">
        <v>212319</v>
      </c>
      <c r="B87" s="328" t="s">
        <v>142</v>
      </c>
      <c r="C87" s="347"/>
      <c r="D87" s="322">
        <v>550</v>
      </c>
      <c r="E87" s="236"/>
    </row>
    <row r="88" spans="1:5" s="220" customFormat="1" ht="15.75">
      <c r="A88" s="327">
        <v>212321</v>
      </c>
      <c r="B88" s="328" t="s">
        <v>143</v>
      </c>
      <c r="C88" s="347"/>
      <c r="D88" s="322">
        <v>500</v>
      </c>
      <c r="E88" s="236"/>
    </row>
    <row r="89" spans="1:5" s="220" customFormat="1" ht="15.75">
      <c r="A89" s="327">
        <v>212322</v>
      </c>
      <c r="B89" s="328" t="s">
        <v>144</v>
      </c>
      <c r="C89" s="347"/>
      <c r="D89" s="322">
        <v>750</v>
      </c>
      <c r="E89" s="236"/>
    </row>
    <row r="90" spans="1:5" s="220" customFormat="1" ht="15.75">
      <c r="A90" s="324">
        <v>212323</v>
      </c>
      <c r="B90" s="325" t="s">
        <v>1180</v>
      </c>
      <c r="C90" s="350"/>
      <c r="D90" s="330">
        <v>650</v>
      </c>
      <c r="E90" s="237"/>
    </row>
    <row r="91" spans="1:5" s="220" customFormat="1" ht="15.75">
      <c r="A91" s="324">
        <v>212390</v>
      </c>
      <c r="B91" s="325" t="s">
        <v>1181</v>
      </c>
      <c r="C91" s="350"/>
      <c r="D91" s="330">
        <v>600</v>
      </c>
      <c r="E91" s="237"/>
    </row>
    <row r="92" spans="1:5" s="220" customFormat="1" ht="15.75">
      <c r="A92" s="344" t="s">
        <v>145</v>
      </c>
      <c r="B92" s="344"/>
      <c r="C92" s="347"/>
      <c r="D92" s="322"/>
      <c r="E92" s="237"/>
    </row>
    <row r="93" spans="1:5" s="220" customFormat="1" ht="15.75">
      <c r="A93" s="327">
        <v>213111</v>
      </c>
      <c r="B93" s="328" t="s">
        <v>146</v>
      </c>
      <c r="C93" s="347"/>
      <c r="D93" s="322">
        <v>1000</v>
      </c>
      <c r="E93" s="237"/>
    </row>
    <row r="94" spans="1:5" s="220" customFormat="1" ht="15.75">
      <c r="A94" s="327">
        <v>213112</v>
      </c>
      <c r="B94" s="328" t="s">
        <v>147</v>
      </c>
      <c r="C94" s="334">
        <v>47</v>
      </c>
      <c r="D94" s="322"/>
      <c r="E94" s="236"/>
    </row>
    <row r="95" spans="1:5" s="220" customFormat="1" ht="15.75">
      <c r="A95" s="327">
        <v>213113</v>
      </c>
      <c r="B95" s="328" t="s">
        <v>148</v>
      </c>
      <c r="C95" s="334">
        <v>27.5</v>
      </c>
      <c r="D95" s="322"/>
      <c r="E95" s="236"/>
    </row>
    <row r="96" spans="1:5" s="220" customFormat="1" ht="15.75">
      <c r="A96" s="327">
        <v>213114</v>
      </c>
      <c r="B96" s="328" t="s">
        <v>149</v>
      </c>
      <c r="C96" s="334">
        <v>41</v>
      </c>
      <c r="D96" s="322"/>
      <c r="E96" s="236"/>
    </row>
    <row r="97" spans="1:5" s="220" customFormat="1" ht="15.75">
      <c r="A97" s="327">
        <v>213115</v>
      </c>
      <c r="B97" s="328" t="s">
        <v>1182</v>
      </c>
      <c r="C97" s="334">
        <v>20.5</v>
      </c>
      <c r="D97" s="322"/>
      <c r="E97" s="316"/>
    </row>
    <row r="98" spans="1:5" s="220" customFormat="1" ht="15.75">
      <c r="A98" s="316"/>
      <c r="B98" s="332" t="s">
        <v>150</v>
      </c>
      <c r="C98" s="348"/>
      <c r="D98" s="338"/>
      <c r="E98" s="316"/>
    </row>
    <row r="99" spans="1:5" s="220" customFormat="1" ht="15.75">
      <c r="A99" s="344" t="s">
        <v>151</v>
      </c>
      <c r="B99" s="344"/>
      <c r="C99" s="334"/>
      <c r="D99" s="322"/>
      <c r="E99" s="331"/>
    </row>
    <row r="100" spans="1:5" s="220" customFormat="1" ht="15.75">
      <c r="A100" s="327">
        <v>221111</v>
      </c>
      <c r="B100" s="328" t="s">
        <v>152</v>
      </c>
      <c r="C100" s="334"/>
      <c r="D100" s="322">
        <v>750</v>
      </c>
      <c r="E100" s="331"/>
    </row>
    <row r="101" spans="1:5" s="220" customFormat="1" ht="15.75">
      <c r="A101" s="327">
        <v>221112</v>
      </c>
      <c r="B101" s="328" t="s">
        <v>153</v>
      </c>
      <c r="C101" s="334"/>
      <c r="D101" s="322">
        <v>950</v>
      </c>
      <c r="E101" s="331"/>
    </row>
    <row r="102" spans="1:5" s="220" customFormat="1" ht="19.5" customHeight="1">
      <c r="A102" s="327">
        <v>221113</v>
      </c>
      <c r="B102" s="328" t="s">
        <v>154</v>
      </c>
      <c r="C102" s="334"/>
      <c r="D102" s="322">
        <v>1150</v>
      </c>
      <c r="E102" s="331"/>
    </row>
    <row r="103" spans="1:5" s="220" customFormat="1" ht="15.75">
      <c r="A103" s="327">
        <v>221114</v>
      </c>
      <c r="B103" s="328" t="s">
        <v>155</v>
      </c>
      <c r="C103" s="334"/>
      <c r="D103" s="322">
        <v>500</v>
      </c>
      <c r="E103" s="331"/>
    </row>
    <row r="104" spans="1:5" s="220" customFormat="1" ht="15.75">
      <c r="A104" s="327">
        <v>221115</v>
      </c>
      <c r="B104" s="328" t="s">
        <v>156</v>
      </c>
      <c r="C104" s="334"/>
      <c r="D104" s="322">
        <v>1150</v>
      </c>
      <c r="E104" s="331"/>
    </row>
    <row r="105" spans="1:5" s="220" customFormat="1" ht="15.75">
      <c r="A105" s="327">
        <v>221116</v>
      </c>
      <c r="B105" s="328" t="s">
        <v>157</v>
      </c>
      <c r="C105" s="334"/>
      <c r="D105" s="322">
        <v>250</v>
      </c>
      <c r="E105" s="331"/>
    </row>
    <row r="106" spans="1:5" s="220" customFormat="1" ht="15.75">
      <c r="A106" s="327">
        <v>221117</v>
      </c>
      <c r="B106" s="328" t="s">
        <v>158</v>
      </c>
      <c r="C106" s="334"/>
      <c r="D106" s="322">
        <v>550</v>
      </c>
      <c r="E106" s="331"/>
    </row>
    <row r="107" spans="1:5" s="220" customFormat="1" ht="15.75">
      <c r="A107" s="327">
        <v>221118</v>
      </c>
      <c r="B107" s="328" t="s">
        <v>159</v>
      </c>
      <c r="C107" s="334"/>
      <c r="D107" s="322">
        <v>650</v>
      </c>
      <c r="E107" s="331"/>
    </row>
    <row r="108" spans="1:5" s="220" customFormat="1" ht="15.75">
      <c r="A108" s="327">
        <v>221121</v>
      </c>
      <c r="B108" s="328" t="s">
        <v>160</v>
      </c>
      <c r="C108" s="334"/>
      <c r="D108" s="322">
        <v>950</v>
      </c>
      <c r="E108" s="331"/>
    </row>
    <row r="109" spans="1:5" s="220" customFormat="1" ht="15.75">
      <c r="A109" s="327">
        <v>221122</v>
      </c>
      <c r="B109" s="328" t="s">
        <v>161</v>
      </c>
      <c r="C109" s="334"/>
      <c r="D109" s="322">
        <v>1100</v>
      </c>
      <c r="E109" s="316"/>
    </row>
    <row r="110" spans="1:5" s="220" customFormat="1" ht="15.75">
      <c r="A110" s="327">
        <v>221210</v>
      </c>
      <c r="B110" s="328" t="s">
        <v>162</v>
      </c>
      <c r="C110" s="334"/>
      <c r="D110" s="322">
        <v>1150</v>
      </c>
      <c r="E110" s="316"/>
    </row>
    <row r="111" spans="1:5" s="220" customFormat="1" ht="15.75">
      <c r="A111" s="327">
        <v>221310</v>
      </c>
      <c r="B111" s="328" t="s">
        <v>163</v>
      </c>
      <c r="C111" s="334">
        <v>41</v>
      </c>
      <c r="D111" s="322"/>
      <c r="E111" s="316"/>
    </row>
    <row r="112" spans="1:5" s="220" customFormat="1" ht="15.75">
      <c r="A112" s="327">
        <v>221320</v>
      </c>
      <c r="B112" s="328" t="s">
        <v>164</v>
      </c>
      <c r="C112" s="334">
        <v>35</v>
      </c>
      <c r="D112" s="322"/>
      <c r="E112" s="316"/>
    </row>
    <row r="113" spans="1:5" s="220" customFormat="1" ht="15.75">
      <c r="A113" s="327">
        <v>221330</v>
      </c>
      <c r="B113" s="328" t="s">
        <v>165</v>
      </c>
      <c r="C113" s="334">
        <v>30</v>
      </c>
      <c r="D113" s="322"/>
      <c r="E113" s="230"/>
    </row>
    <row r="114" spans="1:5" s="220" customFormat="1" ht="15.75">
      <c r="A114" s="316"/>
      <c r="B114" s="332" t="s">
        <v>166</v>
      </c>
      <c r="C114" s="348"/>
      <c r="D114" s="338"/>
      <c r="E114" s="230"/>
    </row>
    <row r="115" spans="1:5" s="220" customFormat="1" ht="15.75">
      <c r="A115" s="344" t="s">
        <v>1183</v>
      </c>
      <c r="B115" s="344"/>
      <c r="C115" s="347"/>
      <c r="D115" s="322"/>
      <c r="E115" s="230"/>
    </row>
    <row r="116" spans="1:5" s="220" customFormat="1" ht="15.75">
      <c r="A116" s="327">
        <v>236115</v>
      </c>
      <c r="B116" s="328" t="s">
        <v>167</v>
      </c>
      <c r="C116" s="334">
        <v>45</v>
      </c>
      <c r="D116" s="322"/>
      <c r="E116" s="230"/>
    </row>
    <row r="117" spans="1:5" s="220" customFormat="1" ht="15.75">
      <c r="A117" s="327">
        <v>236116</v>
      </c>
      <c r="B117" s="328" t="s">
        <v>168</v>
      </c>
      <c r="C117" s="334">
        <v>45</v>
      </c>
      <c r="D117" s="322"/>
      <c r="E117" s="219"/>
    </row>
    <row r="118" spans="1:5" s="220" customFormat="1" ht="19.5" customHeight="1">
      <c r="A118" s="327">
        <v>236117</v>
      </c>
      <c r="B118" s="328" t="s">
        <v>169</v>
      </c>
      <c r="C118" s="334">
        <v>45</v>
      </c>
      <c r="D118" s="322"/>
      <c r="E118" s="219"/>
    </row>
    <row r="119" spans="1:5" s="220" customFormat="1" ht="15.75">
      <c r="A119" s="327">
        <v>236118</v>
      </c>
      <c r="B119" s="328" t="s">
        <v>170</v>
      </c>
      <c r="C119" s="334">
        <v>45</v>
      </c>
      <c r="D119" s="322"/>
      <c r="E119" s="219"/>
    </row>
    <row r="120" spans="1:5" s="220" customFormat="1" ht="15.75">
      <c r="A120" s="327">
        <v>236210</v>
      </c>
      <c r="B120" s="328" t="s">
        <v>171</v>
      </c>
      <c r="C120" s="334">
        <v>45</v>
      </c>
      <c r="D120" s="322"/>
      <c r="E120" s="219"/>
    </row>
    <row r="121" spans="1:5" s="220" customFormat="1" ht="15.75">
      <c r="A121" s="327">
        <v>236220</v>
      </c>
      <c r="B121" s="328" t="s">
        <v>172</v>
      </c>
      <c r="C121" s="334">
        <v>45</v>
      </c>
      <c r="D121" s="322"/>
      <c r="E121" s="219"/>
    </row>
    <row r="122" spans="1:5" s="220" customFormat="1" ht="15.75">
      <c r="A122" s="344" t="s">
        <v>173</v>
      </c>
      <c r="B122" s="344"/>
      <c r="C122" s="334"/>
      <c r="D122" s="322"/>
      <c r="E122" s="219"/>
    </row>
    <row r="123" spans="1:5" s="220" customFormat="1" ht="15.75">
      <c r="A123" s="327">
        <v>237110</v>
      </c>
      <c r="B123" s="328" t="s">
        <v>174</v>
      </c>
      <c r="C123" s="334">
        <v>45</v>
      </c>
      <c r="D123" s="322"/>
      <c r="E123" s="219"/>
    </row>
    <row r="124" spans="1:5" s="220" customFormat="1" ht="15.75">
      <c r="A124" s="327">
        <v>237120</v>
      </c>
      <c r="B124" s="328" t="s">
        <v>175</v>
      </c>
      <c r="C124" s="334">
        <v>45</v>
      </c>
      <c r="D124" s="322"/>
      <c r="E124" s="219"/>
    </row>
    <row r="125" spans="1:5" s="220" customFormat="1" ht="15.75">
      <c r="A125" s="327">
        <v>237130</v>
      </c>
      <c r="B125" s="328" t="s">
        <v>176</v>
      </c>
      <c r="C125" s="334">
        <v>45</v>
      </c>
      <c r="D125" s="322"/>
      <c r="E125" s="219"/>
    </row>
    <row r="126" spans="1:5" s="220" customFormat="1" ht="15.75">
      <c r="A126" s="327">
        <v>237210</v>
      </c>
      <c r="B126" s="328" t="s">
        <v>177</v>
      </c>
      <c r="C126" s="334">
        <v>34</v>
      </c>
      <c r="D126" s="322"/>
      <c r="E126" s="219"/>
    </row>
    <row r="127" spans="1:5" s="220" customFormat="1" ht="15.75">
      <c r="A127" s="327">
        <v>237310</v>
      </c>
      <c r="B127" s="328" t="s">
        <v>178</v>
      </c>
      <c r="C127" s="334">
        <v>45</v>
      </c>
      <c r="D127" s="322"/>
      <c r="E127" s="219"/>
    </row>
    <row r="128" spans="1:5" s="220" customFormat="1" ht="15.75">
      <c r="A128" s="327">
        <v>237990</v>
      </c>
      <c r="B128" s="328" t="s">
        <v>179</v>
      </c>
      <c r="C128" s="334">
        <v>45</v>
      </c>
      <c r="D128" s="322"/>
      <c r="E128" s="219"/>
    </row>
    <row r="129" spans="1:5" s="220" customFormat="1" ht="18">
      <c r="A129" s="327" t="s">
        <v>1144</v>
      </c>
      <c r="B129" s="328" t="s">
        <v>1335</v>
      </c>
      <c r="C129" s="334">
        <v>37</v>
      </c>
      <c r="D129" s="322"/>
      <c r="E129" s="331" t="s">
        <v>1145</v>
      </c>
    </row>
    <row r="130" spans="1:5" s="220" customFormat="1" ht="15.75">
      <c r="A130" s="344" t="s">
        <v>180</v>
      </c>
      <c r="B130" s="344"/>
      <c r="C130" s="334"/>
      <c r="D130" s="322"/>
      <c r="E130" s="316"/>
    </row>
    <row r="131" spans="1:5" s="220" customFormat="1" ht="15.75">
      <c r="A131" s="327">
        <v>238110</v>
      </c>
      <c r="B131" s="328" t="s">
        <v>181</v>
      </c>
      <c r="C131" s="334">
        <v>19</v>
      </c>
      <c r="D131" s="322"/>
      <c r="E131" s="316"/>
    </row>
    <row r="132" spans="1:5" s="220" customFormat="1" ht="15.75">
      <c r="A132" s="327">
        <v>238120</v>
      </c>
      <c r="B132" s="328" t="s">
        <v>182</v>
      </c>
      <c r="C132" s="334">
        <v>19</v>
      </c>
      <c r="D132" s="322"/>
      <c r="E132" s="316"/>
    </row>
    <row r="133" spans="1:5" s="220" customFormat="1" ht="15.75">
      <c r="A133" s="327">
        <v>238130</v>
      </c>
      <c r="B133" s="328" t="s">
        <v>183</v>
      </c>
      <c r="C133" s="334">
        <v>19</v>
      </c>
      <c r="D133" s="322"/>
      <c r="E133" s="316"/>
    </row>
    <row r="134" spans="1:5" s="220" customFormat="1" ht="15.75">
      <c r="A134" s="327">
        <v>238140</v>
      </c>
      <c r="B134" s="328" t="s">
        <v>184</v>
      </c>
      <c r="C134" s="334">
        <v>19</v>
      </c>
      <c r="D134" s="322"/>
      <c r="E134" s="316"/>
    </row>
    <row r="135" spans="1:5" s="220" customFormat="1" ht="15.75">
      <c r="A135" s="327">
        <v>238150</v>
      </c>
      <c r="B135" s="328" t="s">
        <v>185</v>
      </c>
      <c r="C135" s="334">
        <v>19</v>
      </c>
      <c r="D135" s="322"/>
      <c r="E135" s="316"/>
    </row>
    <row r="136" spans="1:5" s="220" customFormat="1" ht="15.75">
      <c r="A136" s="327">
        <v>238160</v>
      </c>
      <c r="B136" s="328" t="s">
        <v>186</v>
      </c>
      <c r="C136" s="334">
        <v>19</v>
      </c>
      <c r="D136" s="322"/>
      <c r="E136" s="316"/>
    </row>
    <row r="137" spans="1:5" s="220" customFormat="1" ht="15.75">
      <c r="A137" s="327">
        <v>238170</v>
      </c>
      <c r="B137" s="328" t="s">
        <v>187</v>
      </c>
      <c r="C137" s="334">
        <v>19</v>
      </c>
      <c r="D137" s="322"/>
      <c r="E137" s="316"/>
    </row>
    <row r="138" spans="1:5" s="220" customFormat="1" ht="15.75">
      <c r="A138" s="327">
        <v>238190</v>
      </c>
      <c r="B138" s="328" t="s">
        <v>188</v>
      </c>
      <c r="C138" s="334">
        <v>19</v>
      </c>
      <c r="D138" s="322"/>
      <c r="E138" s="316"/>
    </row>
    <row r="139" spans="1:5" s="220" customFormat="1" ht="15.75">
      <c r="A139" s="327">
        <v>238210</v>
      </c>
      <c r="B139" s="328" t="s">
        <v>189</v>
      </c>
      <c r="C139" s="334">
        <v>19</v>
      </c>
      <c r="D139" s="322"/>
      <c r="E139" s="316"/>
    </row>
    <row r="140" spans="1:5" s="220" customFormat="1" ht="15.75">
      <c r="A140" s="327">
        <v>238220</v>
      </c>
      <c r="B140" s="328" t="s">
        <v>190</v>
      </c>
      <c r="C140" s="334">
        <v>19</v>
      </c>
      <c r="D140" s="322"/>
      <c r="E140" s="316"/>
    </row>
    <row r="141" spans="1:5" s="220" customFormat="1" ht="15.75">
      <c r="A141" s="327">
        <v>238290</v>
      </c>
      <c r="B141" s="328" t="s">
        <v>191</v>
      </c>
      <c r="C141" s="334">
        <v>22</v>
      </c>
      <c r="D141" s="322"/>
      <c r="E141" s="316"/>
    </row>
    <row r="142" spans="1:5" s="220" customFormat="1" ht="15.75">
      <c r="A142" s="327">
        <v>238310</v>
      </c>
      <c r="B142" s="328" t="s">
        <v>192</v>
      </c>
      <c r="C142" s="334">
        <v>19</v>
      </c>
      <c r="D142" s="322"/>
      <c r="E142" s="316"/>
    </row>
    <row r="143" spans="1:5" s="220" customFormat="1" ht="15.75">
      <c r="A143" s="327">
        <v>238320</v>
      </c>
      <c r="B143" s="328" t="s">
        <v>193</v>
      </c>
      <c r="C143" s="334">
        <v>19</v>
      </c>
      <c r="D143" s="322"/>
      <c r="E143" s="316"/>
    </row>
    <row r="144" spans="1:5" s="220" customFormat="1" ht="15.75">
      <c r="A144" s="327">
        <v>238330</v>
      </c>
      <c r="B144" s="328" t="s">
        <v>194</v>
      </c>
      <c r="C144" s="334">
        <v>19</v>
      </c>
      <c r="D144" s="322"/>
      <c r="E144" s="316"/>
    </row>
    <row r="145" spans="1:5" s="220" customFormat="1" ht="15.75">
      <c r="A145" s="327">
        <v>238340</v>
      </c>
      <c r="B145" s="328" t="s">
        <v>195</v>
      </c>
      <c r="C145" s="334">
        <v>19</v>
      </c>
      <c r="D145" s="322"/>
      <c r="E145" s="316"/>
    </row>
    <row r="146" spans="1:5" s="220" customFormat="1" ht="15.75">
      <c r="A146" s="327">
        <v>238350</v>
      </c>
      <c r="B146" s="328" t="s">
        <v>196</v>
      </c>
      <c r="C146" s="334">
        <v>19</v>
      </c>
      <c r="D146" s="322"/>
      <c r="E146" s="316"/>
    </row>
    <row r="147" spans="1:5" s="220" customFormat="1" ht="15.75">
      <c r="A147" s="327">
        <v>238390</v>
      </c>
      <c r="B147" s="328" t="s">
        <v>197</v>
      </c>
      <c r="C147" s="334">
        <v>19</v>
      </c>
      <c r="D147" s="322"/>
      <c r="E147" s="316"/>
    </row>
    <row r="148" spans="1:5" s="220" customFormat="1" ht="15.75">
      <c r="A148" s="327">
        <v>238910</v>
      </c>
      <c r="B148" s="328" t="s">
        <v>198</v>
      </c>
      <c r="C148" s="334">
        <v>19</v>
      </c>
      <c r="D148" s="322"/>
      <c r="E148" s="316"/>
    </row>
    <row r="149" spans="1:5" s="220" customFormat="1" ht="15.75">
      <c r="A149" s="327">
        <v>238990</v>
      </c>
      <c r="B149" s="328" t="s">
        <v>199</v>
      </c>
      <c r="C149" s="334">
        <v>19</v>
      </c>
      <c r="D149" s="322"/>
      <c r="E149" s="316"/>
    </row>
    <row r="150" spans="1:5" s="220" customFormat="1" ht="18">
      <c r="A150" s="327" t="s">
        <v>1146</v>
      </c>
      <c r="B150" s="328" t="s">
        <v>1336</v>
      </c>
      <c r="C150" s="334">
        <v>19</v>
      </c>
      <c r="D150" s="316"/>
      <c r="E150" s="331" t="s">
        <v>1147</v>
      </c>
    </row>
    <row r="151" spans="1:5" s="220" customFormat="1" ht="15.75">
      <c r="A151" s="316"/>
      <c r="B151" s="332" t="s">
        <v>200</v>
      </c>
      <c r="C151" s="334"/>
      <c r="D151" s="338"/>
      <c r="E151" s="316"/>
    </row>
    <row r="152" spans="1:5" s="220" customFormat="1" ht="15.75">
      <c r="A152" s="344" t="s">
        <v>201</v>
      </c>
      <c r="B152" s="344"/>
      <c r="C152" s="347"/>
      <c r="D152" s="322"/>
      <c r="E152" s="316"/>
    </row>
    <row r="153" spans="1:5" s="220" customFormat="1" ht="15.75">
      <c r="A153" s="327">
        <v>311111</v>
      </c>
      <c r="B153" s="328" t="s">
        <v>202</v>
      </c>
      <c r="C153" s="347"/>
      <c r="D153" s="322">
        <v>1250</v>
      </c>
      <c r="E153" s="316"/>
    </row>
    <row r="154" spans="1:5" s="220" customFormat="1" ht="19.5" customHeight="1">
      <c r="A154" s="327">
        <v>311119</v>
      </c>
      <c r="B154" s="328" t="s">
        <v>203</v>
      </c>
      <c r="C154" s="347"/>
      <c r="D154" s="322">
        <v>650</v>
      </c>
      <c r="E154" s="316"/>
    </row>
    <row r="155" spans="1:5" s="220" customFormat="1" ht="15.75">
      <c r="A155" s="327">
        <v>311211</v>
      </c>
      <c r="B155" s="328" t="s">
        <v>204</v>
      </c>
      <c r="C155" s="347"/>
      <c r="D155" s="322">
        <v>1050</v>
      </c>
      <c r="E155" s="316"/>
    </row>
    <row r="156" spans="1:5" s="220" customFormat="1" ht="15.75">
      <c r="A156" s="327">
        <v>311212</v>
      </c>
      <c r="B156" s="328" t="s">
        <v>205</v>
      </c>
      <c r="C156" s="347"/>
      <c r="D156" s="322">
        <v>750</v>
      </c>
      <c r="E156" s="316"/>
    </row>
    <row r="157" spans="1:5" s="220" customFormat="1" ht="15.75">
      <c r="A157" s="327">
        <v>311213</v>
      </c>
      <c r="B157" s="328" t="s">
        <v>206</v>
      </c>
      <c r="C157" s="347"/>
      <c r="D157" s="322">
        <v>500</v>
      </c>
      <c r="E157" s="316"/>
    </row>
    <row r="158" spans="1:5" s="220" customFormat="1" ht="15.75">
      <c r="A158" s="327">
        <v>311221</v>
      </c>
      <c r="B158" s="317" t="s">
        <v>1184</v>
      </c>
      <c r="C158" s="347"/>
      <c r="D158" s="322">
        <v>1300</v>
      </c>
      <c r="E158" s="316"/>
    </row>
    <row r="159" spans="1:5" s="220" customFormat="1" ht="15.75">
      <c r="A159" s="327">
        <v>311224</v>
      </c>
      <c r="B159" s="328" t="s">
        <v>207</v>
      </c>
      <c r="C159" s="347"/>
      <c r="D159" s="322">
        <v>1250</v>
      </c>
      <c r="E159" s="316"/>
    </row>
    <row r="160" spans="1:5" s="220" customFormat="1" ht="15.75">
      <c r="A160" s="327">
        <v>311225</v>
      </c>
      <c r="B160" s="328" t="s">
        <v>208</v>
      </c>
      <c r="C160" s="347"/>
      <c r="D160" s="322">
        <v>1100</v>
      </c>
      <c r="E160" s="316"/>
    </row>
    <row r="161" spans="1:5" s="220" customFormat="1" ht="15.75">
      <c r="A161" s="327">
        <v>311230</v>
      </c>
      <c r="B161" s="328" t="s">
        <v>209</v>
      </c>
      <c r="C161" s="347"/>
      <c r="D161" s="322">
        <v>1300</v>
      </c>
      <c r="E161" s="316"/>
    </row>
    <row r="162" spans="1:5" s="220" customFormat="1" ht="15.75">
      <c r="A162" s="327">
        <v>311313</v>
      </c>
      <c r="B162" s="328" t="s">
        <v>210</v>
      </c>
      <c r="C162" s="347"/>
      <c r="D162" s="322">
        <v>1150</v>
      </c>
      <c r="E162" s="316"/>
    </row>
    <row r="163" spans="1:5" s="220" customFormat="1" ht="15.75">
      <c r="A163" s="327">
        <v>311314</v>
      </c>
      <c r="B163" s="328" t="s">
        <v>211</v>
      </c>
      <c r="C163" s="347"/>
      <c r="D163" s="322">
        <v>1050</v>
      </c>
      <c r="E163" s="316"/>
    </row>
    <row r="164" spans="1:5" s="220" customFormat="1" ht="15.75">
      <c r="A164" s="327">
        <v>311340</v>
      </c>
      <c r="B164" s="328" t="s">
        <v>212</v>
      </c>
      <c r="C164" s="347"/>
      <c r="D164" s="322">
        <v>1000</v>
      </c>
      <c r="E164" s="316"/>
    </row>
    <row r="165" spans="1:5" s="220" customFormat="1" ht="15.75">
      <c r="A165" s="327">
        <v>311351</v>
      </c>
      <c r="B165" s="328" t="s">
        <v>213</v>
      </c>
      <c r="C165" s="347"/>
      <c r="D165" s="322">
        <v>1250</v>
      </c>
      <c r="E165" s="316"/>
    </row>
    <row r="166" spans="1:5" s="220" customFormat="1" ht="15.75">
      <c r="A166" s="327">
        <v>311352</v>
      </c>
      <c r="B166" s="328" t="s">
        <v>214</v>
      </c>
      <c r="C166" s="347"/>
      <c r="D166" s="322">
        <v>1000</v>
      </c>
      <c r="E166" s="316"/>
    </row>
    <row r="167" spans="1:5" s="220" customFormat="1" ht="15.75">
      <c r="A167" s="327">
        <v>311411</v>
      </c>
      <c r="B167" s="328" t="s">
        <v>215</v>
      </c>
      <c r="C167" s="347"/>
      <c r="D167" s="322">
        <v>1100</v>
      </c>
      <c r="E167" s="316"/>
    </row>
    <row r="168" spans="1:5" s="220" customFormat="1" ht="15.75">
      <c r="A168" s="327">
        <v>311412</v>
      </c>
      <c r="B168" s="328" t="s">
        <v>216</v>
      </c>
      <c r="C168" s="347"/>
      <c r="D168" s="322">
        <v>1250</v>
      </c>
      <c r="E168" s="316"/>
    </row>
    <row r="169" spans="1:5" s="220" customFormat="1" ht="18">
      <c r="A169" s="327">
        <v>311421</v>
      </c>
      <c r="B169" s="328" t="s">
        <v>1337</v>
      </c>
      <c r="C169" s="347"/>
      <c r="D169" s="322">
        <v>1000</v>
      </c>
      <c r="E169" s="331" t="s">
        <v>1148</v>
      </c>
    </row>
    <row r="170" spans="1:5" s="220" customFormat="1" ht="15.75">
      <c r="A170" s="327">
        <v>311422</v>
      </c>
      <c r="B170" s="328" t="s">
        <v>217</v>
      </c>
      <c r="C170" s="347"/>
      <c r="D170" s="322">
        <v>1400</v>
      </c>
      <c r="E170" s="316"/>
    </row>
    <row r="171" spans="1:5" s="220" customFormat="1" ht="15.75">
      <c r="A171" s="327">
        <v>311423</v>
      </c>
      <c r="B171" s="328" t="s">
        <v>218</v>
      </c>
      <c r="C171" s="347"/>
      <c r="D171" s="322">
        <v>750</v>
      </c>
      <c r="E171" s="316"/>
    </row>
    <row r="172" spans="1:5" s="220" customFormat="1" ht="15.75">
      <c r="A172" s="327">
        <v>311511</v>
      </c>
      <c r="B172" s="328" t="s">
        <v>219</v>
      </c>
      <c r="C172" s="347"/>
      <c r="D172" s="322">
        <v>1150</v>
      </c>
      <c r="E172" s="316"/>
    </row>
    <row r="173" spans="1:5" s="220" customFormat="1" ht="15.75">
      <c r="A173" s="327">
        <v>311512</v>
      </c>
      <c r="B173" s="328" t="s">
        <v>220</v>
      </c>
      <c r="C173" s="347"/>
      <c r="D173" s="322">
        <v>750</v>
      </c>
      <c r="E173" s="316"/>
    </row>
    <row r="174" spans="1:5" s="220" customFormat="1" ht="15.75">
      <c r="A174" s="327">
        <v>311513</v>
      </c>
      <c r="B174" s="328" t="s">
        <v>221</v>
      </c>
      <c r="C174" s="347"/>
      <c r="D174" s="322">
        <v>1250</v>
      </c>
      <c r="E174" s="316"/>
    </row>
    <row r="175" spans="1:5" s="220" customFormat="1" ht="15.75">
      <c r="A175" s="327">
        <v>311514</v>
      </c>
      <c r="B175" s="328" t="s">
        <v>222</v>
      </c>
      <c r="C175" s="347"/>
      <c r="D175" s="322">
        <v>1000</v>
      </c>
      <c r="E175" s="316"/>
    </row>
    <row r="176" spans="1:5" s="220" customFormat="1" ht="15.75">
      <c r="A176" s="327">
        <v>311520</v>
      </c>
      <c r="B176" s="328" t="s">
        <v>223</v>
      </c>
      <c r="C176" s="347"/>
      <c r="D176" s="322">
        <v>1000</v>
      </c>
      <c r="E176" s="316"/>
    </row>
    <row r="177" spans="1:5" s="220" customFormat="1" ht="15.75">
      <c r="A177" s="327">
        <v>311611</v>
      </c>
      <c r="B177" s="328" t="s">
        <v>224</v>
      </c>
      <c r="C177" s="347"/>
      <c r="D177" s="322">
        <v>1150</v>
      </c>
      <c r="E177" s="219"/>
    </row>
    <row r="178" spans="1:5" s="220" customFormat="1" ht="15.75">
      <c r="A178" s="327">
        <v>311612</v>
      </c>
      <c r="B178" s="328" t="s">
        <v>225</v>
      </c>
      <c r="C178" s="347"/>
      <c r="D178" s="322">
        <v>1000</v>
      </c>
      <c r="E178" s="219"/>
    </row>
    <row r="179" spans="1:5" s="220" customFormat="1" ht="15.75">
      <c r="A179" s="327">
        <v>311613</v>
      </c>
      <c r="B179" s="328" t="s">
        <v>226</v>
      </c>
      <c r="C179" s="347"/>
      <c r="D179" s="322">
        <v>750</v>
      </c>
      <c r="E179" s="219"/>
    </row>
    <row r="180" spans="1:5" s="220" customFormat="1" ht="15.75">
      <c r="A180" s="327">
        <v>311615</v>
      </c>
      <c r="B180" s="328" t="s">
        <v>227</v>
      </c>
      <c r="C180" s="347"/>
      <c r="D180" s="322">
        <v>1250</v>
      </c>
      <c r="E180" s="219"/>
    </row>
    <row r="181" spans="1:5" s="220" customFormat="1" ht="15.75">
      <c r="A181" s="327">
        <v>311710</v>
      </c>
      <c r="B181" s="328" t="s">
        <v>228</v>
      </c>
      <c r="C181" s="347"/>
      <c r="D181" s="322">
        <v>750</v>
      </c>
      <c r="E181" s="219"/>
    </row>
    <row r="182" spans="1:5" s="220" customFormat="1" ht="15.75">
      <c r="A182" s="327">
        <v>311811</v>
      </c>
      <c r="B182" s="328" t="s">
        <v>229</v>
      </c>
      <c r="C182" s="347"/>
      <c r="D182" s="322">
        <v>500</v>
      </c>
      <c r="E182" s="219"/>
    </row>
    <row r="183" spans="1:5" s="220" customFormat="1" ht="15.75">
      <c r="A183" s="327">
        <v>311812</v>
      </c>
      <c r="B183" s="328" t="s">
        <v>230</v>
      </c>
      <c r="C183" s="347"/>
      <c r="D183" s="322">
        <v>1000</v>
      </c>
      <c r="E183" s="219"/>
    </row>
    <row r="184" spans="1:5" s="220" customFormat="1" ht="15.75">
      <c r="A184" s="327">
        <v>311813</v>
      </c>
      <c r="B184" s="328" t="s">
        <v>231</v>
      </c>
      <c r="C184" s="347"/>
      <c r="D184" s="322">
        <v>750</v>
      </c>
      <c r="E184" s="219"/>
    </row>
    <row r="185" spans="1:5" s="220" customFormat="1" ht="15.75">
      <c r="A185" s="327">
        <v>311821</v>
      </c>
      <c r="B185" s="328" t="s">
        <v>232</v>
      </c>
      <c r="C185" s="347"/>
      <c r="D185" s="322">
        <v>1250</v>
      </c>
      <c r="E185" s="219"/>
    </row>
    <row r="186" spans="1:5" s="220" customFormat="1" ht="31.5">
      <c r="A186" s="327">
        <v>311824</v>
      </c>
      <c r="B186" s="328" t="s">
        <v>233</v>
      </c>
      <c r="C186" s="347"/>
      <c r="D186" s="322">
        <v>850</v>
      </c>
      <c r="E186" s="219"/>
    </row>
    <row r="187" spans="1:5" s="220" customFormat="1" ht="15.75">
      <c r="A187" s="327">
        <v>311830</v>
      </c>
      <c r="B187" s="328" t="s">
        <v>234</v>
      </c>
      <c r="C187" s="347"/>
      <c r="D187" s="322">
        <v>1250</v>
      </c>
      <c r="E187" s="219"/>
    </row>
    <row r="188" spans="1:5" s="220" customFormat="1" ht="15.75">
      <c r="A188" s="327">
        <v>311911</v>
      </c>
      <c r="B188" s="328" t="s">
        <v>235</v>
      </c>
      <c r="C188" s="347"/>
      <c r="D188" s="322">
        <v>750</v>
      </c>
      <c r="E188" s="219"/>
    </row>
    <row r="189" spans="1:5" s="220" customFormat="1" ht="15.75">
      <c r="A189" s="327">
        <v>311919</v>
      </c>
      <c r="B189" s="328" t="s">
        <v>236</v>
      </c>
      <c r="C189" s="347"/>
      <c r="D189" s="322">
        <v>1250</v>
      </c>
      <c r="E189" s="219"/>
    </row>
    <row r="190" spans="1:5" s="220" customFormat="1" ht="15.75">
      <c r="A190" s="327">
        <v>311920</v>
      </c>
      <c r="B190" s="328" t="s">
        <v>237</v>
      </c>
      <c r="C190" s="347"/>
      <c r="D190" s="322">
        <v>1000</v>
      </c>
      <c r="E190" s="219"/>
    </row>
    <row r="191" spans="1:5" s="220" customFormat="1" ht="15.75">
      <c r="A191" s="327">
        <v>311930</v>
      </c>
      <c r="B191" s="328" t="s">
        <v>238</v>
      </c>
      <c r="C191" s="347"/>
      <c r="D191" s="322">
        <v>1100</v>
      </c>
      <c r="E191" s="219"/>
    </row>
    <row r="192" spans="1:5" s="220" customFormat="1" ht="15.75">
      <c r="A192" s="327">
        <v>311941</v>
      </c>
      <c r="B192" s="328" t="s">
        <v>239</v>
      </c>
      <c r="C192" s="347"/>
      <c r="D192" s="322">
        <v>850</v>
      </c>
      <c r="E192" s="219"/>
    </row>
    <row r="193" spans="1:5" s="220" customFormat="1" ht="15.75">
      <c r="A193" s="327">
        <v>311942</v>
      </c>
      <c r="B193" s="328" t="s">
        <v>240</v>
      </c>
      <c r="C193" s="347"/>
      <c r="D193" s="322">
        <v>650</v>
      </c>
      <c r="E193" s="219"/>
    </row>
    <row r="194" spans="1:5" s="220" customFormat="1" ht="15.75">
      <c r="A194" s="327">
        <v>311991</v>
      </c>
      <c r="B194" s="328" t="s">
        <v>241</v>
      </c>
      <c r="C194" s="347"/>
      <c r="D194" s="322">
        <v>700</v>
      </c>
      <c r="E194" s="219"/>
    </row>
    <row r="195" spans="1:5" s="220" customFormat="1" ht="15.75">
      <c r="A195" s="327">
        <v>311999</v>
      </c>
      <c r="B195" s="328" t="s">
        <v>242</v>
      </c>
      <c r="C195" s="347"/>
      <c r="D195" s="322">
        <v>700</v>
      </c>
      <c r="E195" s="219"/>
    </row>
    <row r="196" spans="1:5" s="220" customFormat="1" ht="15.75">
      <c r="A196" s="344" t="s">
        <v>243</v>
      </c>
      <c r="B196" s="344"/>
      <c r="C196" s="347"/>
      <c r="D196" s="322"/>
      <c r="E196" s="219"/>
    </row>
    <row r="197" spans="1:5" s="220" customFormat="1" ht="15.75">
      <c r="A197" s="327">
        <v>312111</v>
      </c>
      <c r="B197" s="328" t="s">
        <v>244</v>
      </c>
      <c r="C197" s="347"/>
      <c r="D197" s="322">
        <v>1400</v>
      </c>
      <c r="E197" s="219"/>
    </row>
    <row r="198" spans="1:5" s="220" customFormat="1" ht="15.75">
      <c r="A198" s="327">
        <v>312112</v>
      </c>
      <c r="B198" s="328" t="s">
        <v>245</v>
      </c>
      <c r="C198" s="347"/>
      <c r="D198" s="322">
        <v>1100</v>
      </c>
      <c r="E198" s="219"/>
    </row>
    <row r="199" spans="1:5" s="220" customFormat="1" ht="15.75">
      <c r="A199" s="327">
        <v>312113</v>
      </c>
      <c r="B199" s="328" t="s">
        <v>246</v>
      </c>
      <c r="C199" s="347"/>
      <c r="D199" s="322">
        <v>750</v>
      </c>
      <c r="E199" s="219"/>
    </row>
    <row r="200" spans="1:5" s="220" customFormat="1" ht="15.75">
      <c r="A200" s="327">
        <v>312120</v>
      </c>
      <c r="B200" s="328" t="s">
        <v>247</v>
      </c>
      <c r="C200" s="347"/>
      <c r="D200" s="322">
        <v>1250</v>
      </c>
      <c r="E200" s="219"/>
    </row>
    <row r="201" spans="1:5" s="220" customFormat="1" ht="15.75">
      <c r="A201" s="327">
        <v>312130</v>
      </c>
      <c r="B201" s="328" t="s">
        <v>248</v>
      </c>
      <c r="C201" s="347"/>
      <c r="D201" s="322">
        <v>1000</v>
      </c>
      <c r="E201" s="219"/>
    </row>
    <row r="202" spans="1:5" s="220" customFormat="1" ht="15.75">
      <c r="A202" s="327">
        <v>312140</v>
      </c>
      <c r="B202" s="328" t="s">
        <v>249</v>
      </c>
      <c r="C202" s="347"/>
      <c r="D202" s="322">
        <v>1100</v>
      </c>
      <c r="E202" s="219"/>
    </row>
    <row r="203" spans="1:5" s="220" customFormat="1" ht="15.75">
      <c r="A203" s="327">
        <v>312230</v>
      </c>
      <c r="B203" s="328" t="s">
        <v>250</v>
      </c>
      <c r="C203" s="347"/>
      <c r="D203" s="322">
        <v>1500</v>
      </c>
      <c r="E203" s="219"/>
    </row>
    <row r="204" spans="1:5" s="220" customFormat="1" ht="15.75">
      <c r="A204" s="344" t="s">
        <v>251</v>
      </c>
      <c r="B204" s="344"/>
      <c r="C204" s="347"/>
      <c r="D204" s="322"/>
      <c r="E204" s="219"/>
    </row>
    <row r="205" spans="1:5" s="220" customFormat="1" ht="15.75">
      <c r="A205" s="327">
        <v>313110</v>
      </c>
      <c r="B205" s="328" t="s">
        <v>252</v>
      </c>
      <c r="C205" s="347"/>
      <c r="D205" s="322">
        <v>1250</v>
      </c>
      <c r="E205" s="219"/>
    </row>
    <row r="206" spans="1:5" s="220" customFormat="1" ht="15.75">
      <c r="A206" s="327">
        <v>313210</v>
      </c>
      <c r="B206" s="328" t="s">
        <v>253</v>
      </c>
      <c r="C206" s="347"/>
      <c r="D206" s="322">
        <v>1000</v>
      </c>
      <c r="E206" s="219"/>
    </row>
    <row r="207" spans="1:5" s="220" customFormat="1" ht="15.75">
      <c r="A207" s="327">
        <v>313220</v>
      </c>
      <c r="B207" s="328" t="s">
        <v>254</v>
      </c>
      <c r="C207" s="347"/>
      <c r="D207" s="322">
        <v>550</v>
      </c>
      <c r="E207" s="219"/>
    </row>
    <row r="208" spans="1:5" s="220" customFormat="1" ht="15.75">
      <c r="A208" s="327">
        <v>313230</v>
      </c>
      <c r="B208" s="328" t="s">
        <v>255</v>
      </c>
      <c r="C208" s="347"/>
      <c r="D208" s="322">
        <v>850</v>
      </c>
      <c r="E208" s="219"/>
    </row>
    <row r="209" spans="1:5" s="220" customFormat="1" ht="15.75">
      <c r="A209" s="327">
        <v>313240</v>
      </c>
      <c r="B209" s="328" t="s">
        <v>256</v>
      </c>
      <c r="C209" s="347"/>
      <c r="D209" s="322">
        <v>500</v>
      </c>
      <c r="E209" s="236"/>
    </row>
    <row r="210" spans="1:5" s="220" customFormat="1" ht="15.75">
      <c r="A210" s="327">
        <v>313310</v>
      </c>
      <c r="B210" s="328" t="s">
        <v>257</v>
      </c>
      <c r="C210" s="347"/>
      <c r="D210" s="322">
        <v>1000</v>
      </c>
      <c r="E210" s="236"/>
    </row>
    <row r="211" spans="1:5" s="220" customFormat="1" ht="15.75">
      <c r="A211" s="327">
        <v>313320</v>
      </c>
      <c r="B211" s="328" t="s">
        <v>258</v>
      </c>
      <c r="C211" s="347"/>
      <c r="D211" s="322">
        <v>1000</v>
      </c>
      <c r="E211" s="236"/>
    </row>
    <row r="212" spans="1:5" s="220" customFormat="1" ht="15.75">
      <c r="A212" s="344" t="s">
        <v>259</v>
      </c>
      <c r="B212" s="344"/>
      <c r="C212" s="347"/>
      <c r="D212" s="322"/>
      <c r="E212" s="236"/>
    </row>
    <row r="213" spans="1:5" s="220" customFormat="1" ht="15.75">
      <c r="A213" s="327">
        <v>314110</v>
      </c>
      <c r="B213" s="328" t="s">
        <v>260</v>
      </c>
      <c r="C213" s="347"/>
      <c r="D213" s="322">
        <v>1500</v>
      </c>
      <c r="E213" s="236"/>
    </row>
    <row r="214" spans="1:5" s="220" customFormat="1" ht="15.75">
      <c r="A214" s="327">
        <v>314120</v>
      </c>
      <c r="B214" s="328" t="s">
        <v>261</v>
      </c>
      <c r="C214" s="347"/>
      <c r="D214" s="322">
        <v>750</v>
      </c>
      <c r="E214" s="236"/>
    </row>
    <row r="215" spans="1:5" s="220" customFormat="1" ht="15.75">
      <c r="A215" s="327">
        <v>314910</v>
      </c>
      <c r="B215" s="328" t="s">
        <v>262</v>
      </c>
      <c r="C215" s="347"/>
      <c r="D215" s="322">
        <v>500</v>
      </c>
      <c r="E215" s="236"/>
    </row>
    <row r="216" spans="1:5" s="220" customFormat="1" ht="15.75">
      <c r="A216" s="327">
        <v>314994</v>
      </c>
      <c r="B216" s="328" t="s">
        <v>263</v>
      </c>
      <c r="C216" s="347"/>
      <c r="D216" s="322">
        <v>1000</v>
      </c>
      <c r="E216" s="236"/>
    </row>
    <row r="217" spans="1:5" s="220" customFormat="1" ht="15.75">
      <c r="A217" s="327">
        <v>314999</v>
      </c>
      <c r="B217" s="328" t="s">
        <v>264</v>
      </c>
      <c r="C217" s="347"/>
      <c r="D217" s="322">
        <v>550</v>
      </c>
      <c r="E217" s="236"/>
    </row>
    <row r="218" spans="1:5" s="220" customFormat="1" ht="15.75">
      <c r="A218" s="344" t="s">
        <v>265</v>
      </c>
      <c r="B218" s="344"/>
      <c r="C218" s="347"/>
      <c r="D218" s="322"/>
      <c r="E218" s="236"/>
    </row>
    <row r="219" spans="1:5" s="220" customFormat="1" ht="15.75">
      <c r="A219" s="324">
        <v>315120</v>
      </c>
      <c r="B219" s="325" t="s">
        <v>1185</v>
      </c>
      <c r="C219" s="350"/>
      <c r="D219" s="330">
        <v>850</v>
      </c>
      <c r="E219" s="236"/>
    </row>
    <row r="220" spans="1:5" s="220" customFormat="1" ht="15.75">
      <c r="A220" s="327">
        <v>315210</v>
      </c>
      <c r="B220" s="328" t="s">
        <v>266</v>
      </c>
      <c r="C220" s="347"/>
      <c r="D220" s="322">
        <v>750</v>
      </c>
      <c r="E220" s="236"/>
    </row>
    <row r="221" spans="1:5" s="220" customFormat="1" ht="15.75">
      <c r="A221" s="324">
        <v>315250</v>
      </c>
      <c r="B221" s="325" t="s">
        <v>1186</v>
      </c>
      <c r="C221" s="350"/>
      <c r="D221" s="330">
        <v>750</v>
      </c>
      <c r="E221" s="236"/>
    </row>
    <row r="222" spans="1:5" s="220" customFormat="1" ht="15.75">
      <c r="A222" s="327">
        <v>315990</v>
      </c>
      <c r="B222" s="328" t="s">
        <v>267</v>
      </c>
      <c r="C222" s="347"/>
      <c r="D222" s="322">
        <v>600</v>
      </c>
      <c r="E222" s="236"/>
    </row>
    <row r="223" spans="1:5" s="220" customFormat="1" ht="15.75">
      <c r="A223" s="344" t="s">
        <v>268</v>
      </c>
      <c r="B223" s="344"/>
      <c r="C223" s="347"/>
      <c r="D223" s="322"/>
      <c r="E223" s="236"/>
    </row>
    <row r="224" spans="1:5" s="220" customFormat="1" ht="15.75">
      <c r="A224" s="327">
        <v>316110</v>
      </c>
      <c r="B224" s="328" t="s">
        <v>269</v>
      </c>
      <c r="C224" s="347"/>
      <c r="D224" s="322">
        <v>800</v>
      </c>
      <c r="E224" s="237"/>
    </row>
    <row r="225" spans="1:5" s="220" customFormat="1" ht="15.75">
      <c r="A225" s="327">
        <v>316210</v>
      </c>
      <c r="B225" s="328" t="s">
        <v>270</v>
      </c>
      <c r="C225" s="347"/>
      <c r="D225" s="322">
        <v>1000</v>
      </c>
      <c r="E225" s="237"/>
    </row>
    <row r="226" spans="1:5" s="220" customFormat="1" ht="15.75">
      <c r="A226" s="324">
        <v>316990</v>
      </c>
      <c r="B226" s="325" t="s">
        <v>1187</v>
      </c>
      <c r="C226" s="350"/>
      <c r="D226" s="330">
        <v>500</v>
      </c>
      <c r="E226" s="237"/>
    </row>
    <row r="227" spans="1:5" s="220" customFormat="1" ht="15.75">
      <c r="A227" s="344" t="s">
        <v>271</v>
      </c>
      <c r="B227" s="344"/>
      <c r="C227" s="347"/>
      <c r="D227" s="322"/>
      <c r="E227" s="237"/>
    </row>
    <row r="228" spans="1:5" s="220" customFormat="1" ht="15.75">
      <c r="A228" s="327">
        <v>321113</v>
      </c>
      <c r="B228" s="328" t="s">
        <v>272</v>
      </c>
      <c r="C228" s="347"/>
      <c r="D228" s="322">
        <v>550</v>
      </c>
      <c r="E228" s="237"/>
    </row>
    <row r="229" spans="1:5" s="220" customFormat="1" ht="15.75">
      <c r="A229" s="327">
        <v>321114</v>
      </c>
      <c r="B229" s="328" t="s">
        <v>273</v>
      </c>
      <c r="C229" s="347"/>
      <c r="D229" s="322">
        <v>550</v>
      </c>
      <c r="E229" s="237"/>
    </row>
    <row r="230" spans="1:5" s="220" customFormat="1" ht="15.75">
      <c r="A230" s="327">
        <v>321211</v>
      </c>
      <c r="B230" s="328" t="s">
        <v>274</v>
      </c>
      <c r="C230" s="347"/>
      <c r="D230" s="322">
        <v>600</v>
      </c>
      <c r="E230" s="237"/>
    </row>
    <row r="231" spans="1:5" s="220" customFormat="1" ht="15.75">
      <c r="A231" s="327">
        <v>321212</v>
      </c>
      <c r="B231" s="328" t="s">
        <v>275</v>
      </c>
      <c r="C231" s="347"/>
      <c r="D231" s="322">
        <v>1250</v>
      </c>
      <c r="E231" s="237"/>
    </row>
    <row r="232" spans="1:5" s="220" customFormat="1" ht="15.75">
      <c r="A232" s="324">
        <v>321215</v>
      </c>
      <c r="B232" s="325" t="s">
        <v>1188</v>
      </c>
      <c r="C232" s="350"/>
      <c r="D232" s="330">
        <v>500</v>
      </c>
      <c r="E232" s="237"/>
    </row>
    <row r="233" spans="1:5" s="220" customFormat="1" ht="15.75">
      <c r="A233" s="327">
        <v>321219</v>
      </c>
      <c r="B233" s="328" t="s">
        <v>276</v>
      </c>
      <c r="C233" s="347"/>
      <c r="D233" s="322">
        <v>750</v>
      </c>
      <c r="E233" s="237"/>
    </row>
    <row r="234" spans="1:5" s="220" customFormat="1" ht="15.75">
      <c r="A234" s="327">
        <v>321911</v>
      </c>
      <c r="B234" s="328" t="s">
        <v>277</v>
      </c>
      <c r="C234" s="347"/>
      <c r="D234" s="322">
        <v>1000</v>
      </c>
      <c r="E234" s="237"/>
    </row>
    <row r="235" spans="1:5" s="220" customFormat="1" ht="15.75">
      <c r="A235" s="327">
        <v>321912</v>
      </c>
      <c r="B235" s="328" t="s">
        <v>278</v>
      </c>
      <c r="C235" s="347"/>
      <c r="D235" s="322">
        <v>500</v>
      </c>
      <c r="E235" s="236"/>
    </row>
    <row r="236" spans="1:5" s="220" customFormat="1" ht="15.75">
      <c r="A236" s="327">
        <v>321918</v>
      </c>
      <c r="B236" s="328" t="s">
        <v>279</v>
      </c>
      <c r="C236" s="347"/>
      <c r="D236" s="322">
        <v>500</v>
      </c>
      <c r="E236" s="236"/>
    </row>
    <row r="237" spans="1:5" s="220" customFormat="1" ht="15.75">
      <c r="A237" s="327">
        <v>321920</v>
      </c>
      <c r="B237" s="328" t="s">
        <v>280</v>
      </c>
      <c r="C237" s="347"/>
      <c r="D237" s="322">
        <v>500</v>
      </c>
      <c r="E237" s="236"/>
    </row>
    <row r="238" spans="1:5" s="220" customFormat="1" ht="15.75">
      <c r="A238" s="327">
        <v>321991</v>
      </c>
      <c r="B238" s="328" t="s">
        <v>281</v>
      </c>
      <c r="C238" s="347"/>
      <c r="D238" s="322">
        <v>1250</v>
      </c>
      <c r="E238" s="236"/>
    </row>
    <row r="239" spans="1:5" s="220" customFormat="1" ht="15.75">
      <c r="A239" s="327">
        <v>321992</v>
      </c>
      <c r="B239" s="328" t="s">
        <v>282</v>
      </c>
      <c r="C239" s="347"/>
      <c r="D239" s="322">
        <v>500</v>
      </c>
      <c r="E239" s="236"/>
    </row>
    <row r="240" spans="1:5" s="220" customFormat="1" ht="15.75">
      <c r="A240" s="327">
        <v>321999</v>
      </c>
      <c r="B240" s="328" t="s">
        <v>283</v>
      </c>
      <c r="C240" s="347"/>
      <c r="D240" s="322">
        <v>500</v>
      </c>
      <c r="E240" s="236"/>
    </row>
    <row r="241" spans="1:5" s="220" customFormat="1" ht="15.75">
      <c r="A241" s="344" t="s">
        <v>284</v>
      </c>
      <c r="B241" s="344"/>
      <c r="C241" s="347"/>
      <c r="D241" s="322"/>
      <c r="E241" s="219"/>
    </row>
    <row r="242" spans="1:5" s="220" customFormat="1" ht="15.75">
      <c r="A242" s="327">
        <v>322110</v>
      </c>
      <c r="B242" s="328" t="s">
        <v>285</v>
      </c>
      <c r="C242" s="347"/>
      <c r="D242" s="322">
        <v>1050</v>
      </c>
      <c r="E242" s="219"/>
    </row>
    <row r="243" spans="1:5" s="220" customFormat="1" ht="15.75">
      <c r="A243" s="324">
        <v>322120</v>
      </c>
      <c r="B243" s="325" t="s">
        <v>1189</v>
      </c>
      <c r="C243" s="350"/>
      <c r="D243" s="326">
        <v>1250</v>
      </c>
      <c r="E243" s="219"/>
    </row>
    <row r="244" spans="1:5" s="220" customFormat="1" ht="15.75">
      <c r="A244" s="327">
        <v>322130</v>
      </c>
      <c r="B244" s="328" t="s">
        <v>286</v>
      </c>
      <c r="C244" s="347"/>
      <c r="D244" s="322">
        <v>1250</v>
      </c>
      <c r="E244" s="219"/>
    </row>
    <row r="245" spans="1:5" s="220" customFormat="1" ht="15.75">
      <c r="A245" s="327">
        <v>322211</v>
      </c>
      <c r="B245" s="328" t="s">
        <v>287</v>
      </c>
      <c r="C245" s="347"/>
      <c r="D245" s="322">
        <v>1250</v>
      </c>
      <c r="E245" s="219"/>
    </row>
    <row r="246" spans="1:5" s="220" customFormat="1" ht="15.75">
      <c r="A246" s="327">
        <v>322212</v>
      </c>
      <c r="B246" s="328" t="s">
        <v>288</v>
      </c>
      <c r="C246" s="351"/>
      <c r="D246" s="322">
        <v>750</v>
      </c>
      <c r="E246" s="219"/>
    </row>
    <row r="247" spans="1:5" s="220" customFormat="1" ht="15.75">
      <c r="A247" s="327">
        <v>322219</v>
      </c>
      <c r="B247" s="328" t="s">
        <v>289</v>
      </c>
      <c r="C247" s="351"/>
      <c r="D247" s="322">
        <v>1000</v>
      </c>
      <c r="E247" s="219"/>
    </row>
    <row r="248" spans="1:5" s="220" customFormat="1" ht="15.75">
      <c r="A248" s="327">
        <v>322220</v>
      </c>
      <c r="B248" s="328" t="s">
        <v>290</v>
      </c>
      <c r="C248" s="351"/>
      <c r="D248" s="322">
        <v>750</v>
      </c>
      <c r="E248" s="219"/>
    </row>
    <row r="249" spans="1:5" s="220" customFormat="1" ht="15.75">
      <c r="A249" s="327">
        <v>322230</v>
      </c>
      <c r="B249" s="328" t="s">
        <v>291</v>
      </c>
      <c r="C249" s="351"/>
      <c r="D249" s="322">
        <v>750</v>
      </c>
      <c r="E249" s="219"/>
    </row>
    <row r="250" spans="1:5" s="220" customFormat="1" ht="15.75">
      <c r="A250" s="327">
        <v>322291</v>
      </c>
      <c r="B250" s="328" t="s">
        <v>292</v>
      </c>
      <c r="C250" s="347"/>
      <c r="D250" s="322">
        <v>1500</v>
      </c>
      <c r="E250" s="219"/>
    </row>
    <row r="251" spans="1:5" s="220" customFormat="1" ht="15.75">
      <c r="A251" s="327">
        <v>322299</v>
      </c>
      <c r="B251" s="328" t="s">
        <v>293</v>
      </c>
      <c r="C251" s="347"/>
      <c r="D251" s="322">
        <v>500</v>
      </c>
      <c r="E251" s="219"/>
    </row>
    <row r="252" spans="1:5" s="220" customFormat="1" ht="15.75">
      <c r="A252" s="344" t="s">
        <v>294</v>
      </c>
      <c r="B252" s="344"/>
      <c r="C252" s="347"/>
      <c r="D252" s="322"/>
      <c r="E252" s="219"/>
    </row>
    <row r="253" spans="1:5" s="220" customFormat="1" ht="15.75">
      <c r="A253" s="327">
        <v>323111</v>
      </c>
      <c r="B253" s="328" t="s">
        <v>295</v>
      </c>
      <c r="C253" s="347"/>
      <c r="D253" s="322">
        <v>650</v>
      </c>
      <c r="E253" s="219"/>
    </row>
    <row r="254" spans="1:5" s="220" customFormat="1" ht="15.75">
      <c r="A254" s="327">
        <v>323113</v>
      </c>
      <c r="B254" s="328" t="s">
        <v>296</v>
      </c>
      <c r="C254" s="347"/>
      <c r="D254" s="322">
        <v>500</v>
      </c>
      <c r="E254" s="219"/>
    </row>
    <row r="255" spans="1:5" s="220" customFormat="1" ht="15.75">
      <c r="A255" s="327">
        <v>323117</v>
      </c>
      <c r="B255" s="328" t="s">
        <v>297</v>
      </c>
      <c r="C255" s="347"/>
      <c r="D255" s="322">
        <v>1250</v>
      </c>
      <c r="E255" s="219"/>
    </row>
    <row r="256" spans="1:5" s="220" customFormat="1" ht="15.75">
      <c r="A256" s="327">
        <v>323120</v>
      </c>
      <c r="B256" s="328" t="s">
        <v>298</v>
      </c>
      <c r="C256" s="347"/>
      <c r="D256" s="322">
        <v>550</v>
      </c>
      <c r="E256" s="219"/>
    </row>
    <row r="257" spans="1:5" s="220" customFormat="1" ht="15.75">
      <c r="A257" s="344" t="s">
        <v>299</v>
      </c>
      <c r="B257" s="344"/>
      <c r="C257" s="347"/>
      <c r="D257" s="322"/>
      <c r="E257" s="316"/>
    </row>
    <row r="258" spans="1:5" s="220" customFormat="1" ht="18">
      <c r="A258" s="327">
        <v>324110</v>
      </c>
      <c r="B258" s="328" t="s">
        <v>1338</v>
      </c>
      <c r="C258" s="347"/>
      <c r="D258" s="322">
        <v>1500</v>
      </c>
      <c r="E258" s="331" t="s">
        <v>1149</v>
      </c>
    </row>
    <row r="259" spans="1:5" s="220" customFormat="1" ht="15.75">
      <c r="A259" s="327">
        <v>324121</v>
      </c>
      <c r="B259" s="328" t="s">
        <v>300</v>
      </c>
      <c r="C259" s="347"/>
      <c r="D259" s="322">
        <v>500</v>
      </c>
      <c r="E259" s="316"/>
    </row>
    <row r="260" spans="1:5" s="220" customFormat="1" ht="15.75">
      <c r="A260" s="327">
        <v>324122</v>
      </c>
      <c r="B260" s="328" t="s">
        <v>301</v>
      </c>
      <c r="C260" s="347"/>
      <c r="D260" s="322">
        <v>1100</v>
      </c>
      <c r="E260" s="316"/>
    </row>
    <row r="261" spans="1:5" s="220" customFormat="1" ht="15.75">
      <c r="A261" s="327">
        <v>324191</v>
      </c>
      <c r="B261" s="328" t="s">
        <v>302</v>
      </c>
      <c r="C261" s="347"/>
      <c r="D261" s="322">
        <v>900</v>
      </c>
      <c r="E261" s="316"/>
    </row>
    <row r="262" spans="1:5" s="220" customFormat="1" ht="15.75">
      <c r="A262" s="327">
        <v>324199</v>
      </c>
      <c r="B262" s="328" t="s">
        <v>303</v>
      </c>
      <c r="C262" s="347"/>
      <c r="D262" s="322">
        <v>950</v>
      </c>
      <c r="E262" s="316"/>
    </row>
    <row r="263" spans="1:5" s="220" customFormat="1" ht="15.75">
      <c r="A263" s="344" t="s">
        <v>304</v>
      </c>
      <c r="B263" s="344"/>
      <c r="C263" s="347"/>
      <c r="D263" s="322"/>
      <c r="E263" s="316"/>
    </row>
    <row r="264" spans="1:5" s="220" customFormat="1" ht="15.75">
      <c r="A264" s="327">
        <v>325110</v>
      </c>
      <c r="B264" s="328" t="s">
        <v>305</v>
      </c>
      <c r="C264" s="347"/>
      <c r="D264" s="322">
        <v>1300</v>
      </c>
      <c r="E264" s="316"/>
    </row>
    <row r="265" spans="1:5" s="220" customFormat="1" ht="15.75">
      <c r="A265" s="327">
        <v>325120</v>
      </c>
      <c r="B265" s="328" t="s">
        <v>306</v>
      </c>
      <c r="C265" s="347"/>
      <c r="D265" s="322">
        <v>1200</v>
      </c>
      <c r="E265" s="316"/>
    </row>
    <row r="266" spans="1:5" s="220" customFormat="1" ht="15.75">
      <c r="A266" s="327">
        <v>325130</v>
      </c>
      <c r="B266" s="328" t="s">
        <v>307</v>
      </c>
      <c r="C266" s="347"/>
      <c r="D266" s="322">
        <v>1050</v>
      </c>
      <c r="E266" s="316"/>
    </row>
    <row r="267" spans="1:5" s="220" customFormat="1" ht="15.75">
      <c r="A267" s="327">
        <v>325180</v>
      </c>
      <c r="B267" s="328" t="s">
        <v>308</v>
      </c>
      <c r="C267" s="347"/>
      <c r="D267" s="322">
        <v>1000</v>
      </c>
      <c r="E267" s="316"/>
    </row>
    <row r="268" spans="1:5" s="220" customFormat="1" ht="15.75">
      <c r="A268" s="327">
        <v>325193</v>
      </c>
      <c r="B268" s="328" t="s">
        <v>309</v>
      </c>
      <c r="C268" s="347"/>
      <c r="D268" s="322">
        <v>1000</v>
      </c>
      <c r="E268" s="316"/>
    </row>
    <row r="269" spans="1:5" s="220" customFormat="1" ht="31.5">
      <c r="A269" s="327">
        <v>325194</v>
      </c>
      <c r="B269" s="328" t="s">
        <v>310</v>
      </c>
      <c r="C269" s="347"/>
      <c r="D269" s="322">
        <v>1250</v>
      </c>
      <c r="E269" s="316"/>
    </row>
    <row r="270" spans="1:5" s="220" customFormat="1" ht="15.75">
      <c r="A270" s="327">
        <v>325199</v>
      </c>
      <c r="B270" s="328" t="s">
        <v>311</v>
      </c>
      <c r="C270" s="347"/>
      <c r="D270" s="322">
        <v>1250</v>
      </c>
      <c r="E270" s="316"/>
    </row>
    <row r="271" spans="1:5" s="220" customFormat="1" ht="15.75">
      <c r="A271" s="327">
        <v>325211</v>
      </c>
      <c r="B271" s="328" t="s">
        <v>312</v>
      </c>
      <c r="C271" s="347"/>
      <c r="D271" s="322">
        <v>1250</v>
      </c>
      <c r="E271" s="316"/>
    </row>
    <row r="272" spans="1:5" s="220" customFormat="1" ht="15.75">
      <c r="A272" s="327">
        <v>325212</v>
      </c>
      <c r="B272" s="328" t="s">
        <v>313</v>
      </c>
      <c r="C272" s="347"/>
      <c r="D272" s="322">
        <v>1000</v>
      </c>
      <c r="E272" s="316"/>
    </row>
    <row r="273" spans="1:5" s="220" customFormat="1" ht="15.75">
      <c r="A273" s="327">
        <v>325220</v>
      </c>
      <c r="B273" s="328" t="s">
        <v>314</v>
      </c>
      <c r="C273" s="347"/>
      <c r="D273" s="322">
        <v>1050</v>
      </c>
      <c r="E273" s="219"/>
    </row>
    <row r="274" spans="1:5" s="220" customFormat="1" ht="15.75">
      <c r="A274" s="327">
        <v>325311</v>
      </c>
      <c r="B274" s="328" t="s">
        <v>315</v>
      </c>
      <c r="C274" s="347"/>
      <c r="D274" s="322">
        <v>1050</v>
      </c>
      <c r="E274" s="219"/>
    </row>
    <row r="275" spans="1:5" s="220" customFormat="1" ht="15.75">
      <c r="A275" s="327">
        <v>325312</v>
      </c>
      <c r="B275" s="328" t="s">
        <v>316</v>
      </c>
      <c r="C275" s="347"/>
      <c r="D275" s="322">
        <v>1350</v>
      </c>
      <c r="E275" s="219"/>
    </row>
    <row r="276" spans="1:5" s="220" customFormat="1" ht="15.75">
      <c r="A276" s="327">
        <v>325314</v>
      </c>
      <c r="B276" s="328" t="s">
        <v>317</v>
      </c>
      <c r="C276" s="347"/>
      <c r="D276" s="322">
        <v>550</v>
      </c>
      <c r="E276" s="219"/>
    </row>
    <row r="277" spans="1:5" s="220" customFormat="1" ht="15.75">
      <c r="A277" s="324">
        <v>325315</v>
      </c>
      <c r="B277" s="325" t="s">
        <v>1190</v>
      </c>
      <c r="C277" s="350"/>
      <c r="D277" s="330">
        <v>550</v>
      </c>
      <c r="E277" s="219"/>
    </row>
    <row r="278" spans="1:5" s="220" customFormat="1" ht="15.75">
      <c r="A278" s="327">
        <v>325320</v>
      </c>
      <c r="B278" s="328" t="s">
        <v>318</v>
      </c>
      <c r="C278" s="347"/>
      <c r="D278" s="322">
        <v>1150</v>
      </c>
      <c r="E278" s="219"/>
    </row>
    <row r="279" spans="1:5" s="220" customFormat="1" ht="15.75">
      <c r="A279" s="327">
        <v>325411</v>
      </c>
      <c r="B279" s="328" t="s">
        <v>319</v>
      </c>
      <c r="C279" s="347"/>
      <c r="D279" s="322">
        <v>1000</v>
      </c>
      <c r="E279" s="219"/>
    </row>
    <row r="280" spans="1:5" s="220" customFormat="1" ht="15.75">
      <c r="A280" s="327">
        <v>325412</v>
      </c>
      <c r="B280" s="328" t="s">
        <v>320</v>
      </c>
      <c r="C280" s="347"/>
      <c r="D280" s="322">
        <v>1300</v>
      </c>
      <c r="E280" s="219"/>
    </row>
    <row r="281" spans="1:5" s="220" customFormat="1" ht="15.75">
      <c r="A281" s="327">
        <v>325413</v>
      </c>
      <c r="B281" s="328" t="s">
        <v>321</v>
      </c>
      <c r="C281" s="347"/>
      <c r="D281" s="322">
        <v>1250</v>
      </c>
      <c r="E281" s="219"/>
    </row>
    <row r="282" spans="1:5" s="220" customFormat="1" ht="15.75">
      <c r="A282" s="327">
        <v>325414</v>
      </c>
      <c r="B282" s="328" t="s">
        <v>322</v>
      </c>
      <c r="C282" s="347"/>
      <c r="D282" s="322">
        <v>1250</v>
      </c>
      <c r="E282" s="219"/>
    </row>
    <row r="283" spans="1:5" s="220" customFormat="1" ht="15.75">
      <c r="A283" s="327">
        <v>325510</v>
      </c>
      <c r="B283" s="328" t="s">
        <v>323</v>
      </c>
      <c r="C283" s="347"/>
      <c r="D283" s="322">
        <v>1000</v>
      </c>
      <c r="E283" s="219"/>
    </row>
    <row r="284" spans="1:5" s="220" customFormat="1" ht="15.75">
      <c r="A284" s="327">
        <v>325520</v>
      </c>
      <c r="B284" s="328" t="s">
        <v>324</v>
      </c>
      <c r="C284" s="347"/>
      <c r="D284" s="322">
        <v>550</v>
      </c>
      <c r="E284" s="219"/>
    </row>
    <row r="285" spans="1:5" s="220" customFormat="1" ht="15.75">
      <c r="A285" s="327">
        <v>325611</v>
      </c>
      <c r="B285" s="328" t="s">
        <v>325</v>
      </c>
      <c r="C285" s="347"/>
      <c r="D285" s="322">
        <v>1100</v>
      </c>
      <c r="E285" s="219"/>
    </row>
    <row r="286" spans="1:5" s="220" customFormat="1" ht="15.75">
      <c r="A286" s="327">
        <v>325612</v>
      </c>
      <c r="B286" s="328" t="s">
        <v>326</v>
      </c>
      <c r="C286" s="347"/>
      <c r="D286" s="322">
        <v>900</v>
      </c>
      <c r="E286" s="219"/>
    </row>
    <row r="287" spans="1:5" s="220" customFormat="1" ht="15.75">
      <c r="A287" s="327">
        <v>325613</v>
      </c>
      <c r="B287" s="328" t="s">
        <v>327</v>
      </c>
      <c r="C287" s="347"/>
      <c r="D287" s="322">
        <v>1100</v>
      </c>
      <c r="E287" s="219"/>
    </row>
    <row r="288" spans="1:5" s="220" customFormat="1" ht="15.75">
      <c r="A288" s="327">
        <v>325620</v>
      </c>
      <c r="B288" s="328" t="s">
        <v>328</v>
      </c>
      <c r="C288" s="347"/>
      <c r="D288" s="322">
        <v>1250</v>
      </c>
      <c r="E288" s="219"/>
    </row>
    <row r="289" spans="1:5" s="220" customFormat="1" ht="15.75">
      <c r="A289" s="327">
        <v>325910</v>
      </c>
      <c r="B289" s="328" t="s">
        <v>329</v>
      </c>
      <c r="C289" s="347"/>
      <c r="D289" s="322">
        <v>750</v>
      </c>
      <c r="E289" s="236"/>
    </row>
    <row r="290" spans="1:5" s="220" customFormat="1" ht="15.75">
      <c r="A290" s="327">
        <v>325920</v>
      </c>
      <c r="B290" s="328" t="s">
        <v>330</v>
      </c>
      <c r="C290" s="347"/>
      <c r="D290" s="322">
        <v>750</v>
      </c>
      <c r="E290" s="236"/>
    </row>
    <row r="291" spans="1:5" s="220" customFormat="1" ht="15.75">
      <c r="A291" s="327">
        <v>325991</v>
      </c>
      <c r="B291" s="328" t="s">
        <v>331</v>
      </c>
      <c r="C291" s="347"/>
      <c r="D291" s="322">
        <v>600</v>
      </c>
      <c r="E291" s="237"/>
    </row>
    <row r="292" spans="1:5" s="220" customFormat="1" ht="31.5">
      <c r="A292" s="327">
        <v>325992</v>
      </c>
      <c r="B292" s="325" t="s">
        <v>1191</v>
      </c>
      <c r="C292" s="347"/>
      <c r="D292" s="322">
        <v>1500</v>
      </c>
      <c r="E292" s="237"/>
    </row>
    <row r="293" spans="1:5" s="220" customFormat="1" ht="31.5">
      <c r="A293" s="327">
        <v>325998</v>
      </c>
      <c r="B293" s="328" t="s">
        <v>332</v>
      </c>
      <c r="C293" s="347"/>
      <c r="D293" s="322">
        <v>650</v>
      </c>
      <c r="E293" s="237"/>
    </row>
    <row r="294" spans="1:5" s="220" customFormat="1" ht="15.75">
      <c r="A294" s="344" t="s">
        <v>333</v>
      </c>
      <c r="B294" s="344"/>
      <c r="C294" s="347"/>
      <c r="D294" s="322"/>
      <c r="E294" s="236"/>
    </row>
    <row r="295" spans="1:5" s="220" customFormat="1" ht="15.75">
      <c r="A295" s="327">
        <v>326111</v>
      </c>
      <c r="B295" s="328" t="s">
        <v>334</v>
      </c>
      <c r="C295" s="347"/>
      <c r="D295" s="322">
        <v>750</v>
      </c>
      <c r="E295" s="236"/>
    </row>
    <row r="296" spans="1:5" s="220" customFormat="1" ht="31.5">
      <c r="A296" s="327">
        <v>326112</v>
      </c>
      <c r="B296" s="328" t="s">
        <v>335</v>
      </c>
      <c r="C296" s="347"/>
      <c r="D296" s="322">
        <v>1000</v>
      </c>
      <c r="E296" s="236"/>
    </row>
    <row r="297" spans="1:5" s="220" customFormat="1" ht="31.5">
      <c r="A297" s="327">
        <v>326113</v>
      </c>
      <c r="B297" s="328" t="s">
        <v>336</v>
      </c>
      <c r="C297" s="347"/>
      <c r="D297" s="322">
        <v>750</v>
      </c>
      <c r="E297" s="236"/>
    </row>
    <row r="298" spans="1:5" s="220" customFormat="1" ht="15.75">
      <c r="A298" s="327">
        <v>326121</v>
      </c>
      <c r="B298" s="328" t="s">
        <v>337</v>
      </c>
      <c r="C298" s="347"/>
      <c r="D298" s="322">
        <v>600</v>
      </c>
      <c r="E298" s="236"/>
    </row>
    <row r="299" spans="1:5" s="220" customFormat="1" ht="15.75">
      <c r="A299" s="327">
        <v>326122</v>
      </c>
      <c r="B299" s="328" t="s">
        <v>338</v>
      </c>
      <c r="C299" s="347"/>
      <c r="D299" s="322">
        <v>750</v>
      </c>
      <c r="E299" s="236"/>
    </row>
    <row r="300" spans="1:5" s="220" customFormat="1" ht="31.5">
      <c r="A300" s="327">
        <v>326130</v>
      </c>
      <c r="B300" s="328" t="s">
        <v>339</v>
      </c>
      <c r="C300" s="347"/>
      <c r="D300" s="322">
        <v>650</v>
      </c>
      <c r="E300" s="236"/>
    </row>
    <row r="301" spans="1:5" s="220" customFormat="1" ht="15.75">
      <c r="A301" s="327">
        <v>326140</v>
      </c>
      <c r="B301" s="328" t="s">
        <v>340</v>
      </c>
      <c r="C301" s="347"/>
      <c r="D301" s="322">
        <v>1000</v>
      </c>
      <c r="E301" s="236"/>
    </row>
    <row r="302" spans="1:5" s="220" customFormat="1" ht="15.75">
      <c r="A302" s="327">
        <v>326150</v>
      </c>
      <c r="B302" s="328" t="s">
        <v>341</v>
      </c>
      <c r="C302" s="347"/>
      <c r="D302" s="322">
        <v>750</v>
      </c>
      <c r="E302" s="236"/>
    </row>
    <row r="303" spans="1:5" s="220" customFormat="1" ht="15.75">
      <c r="A303" s="327">
        <v>326160</v>
      </c>
      <c r="B303" s="328" t="s">
        <v>342</v>
      </c>
      <c r="C303" s="347"/>
      <c r="D303" s="322">
        <v>1250</v>
      </c>
      <c r="E303" s="236"/>
    </row>
    <row r="304" spans="1:5" s="220" customFormat="1" ht="15.75">
      <c r="A304" s="327">
        <v>326191</v>
      </c>
      <c r="B304" s="328" t="s">
        <v>343</v>
      </c>
      <c r="C304" s="347"/>
      <c r="D304" s="322">
        <v>750</v>
      </c>
      <c r="E304" s="236"/>
    </row>
    <row r="305" spans="1:5" s="220" customFormat="1" ht="15.75">
      <c r="A305" s="327">
        <v>326199</v>
      </c>
      <c r="B305" s="328" t="s">
        <v>344</v>
      </c>
      <c r="C305" s="347"/>
      <c r="D305" s="322">
        <v>750</v>
      </c>
      <c r="E305" s="316"/>
    </row>
    <row r="306" spans="1:5" s="220" customFormat="1" ht="18">
      <c r="A306" s="327">
        <v>326211</v>
      </c>
      <c r="B306" s="328" t="s">
        <v>1339</v>
      </c>
      <c r="C306" s="347"/>
      <c r="D306" s="322">
        <v>1500</v>
      </c>
      <c r="E306" s="331" t="s">
        <v>1150</v>
      </c>
    </row>
    <row r="307" spans="1:5" s="220" customFormat="1" ht="15.75">
      <c r="A307" s="327">
        <v>326212</v>
      </c>
      <c r="B307" s="328" t="s">
        <v>345</v>
      </c>
      <c r="C307" s="347"/>
      <c r="D307" s="322">
        <v>500</v>
      </c>
      <c r="E307" s="316"/>
    </row>
    <row r="308" spans="1:5" s="220" customFormat="1" ht="15.75">
      <c r="A308" s="327">
        <v>326220</v>
      </c>
      <c r="B308" s="328" t="s">
        <v>346</v>
      </c>
      <c r="C308" s="347"/>
      <c r="D308" s="322">
        <v>800</v>
      </c>
      <c r="E308" s="316"/>
    </row>
    <row r="309" spans="1:5" s="220" customFormat="1" ht="15.75">
      <c r="A309" s="327">
        <v>326291</v>
      </c>
      <c r="B309" s="328" t="s">
        <v>347</v>
      </c>
      <c r="C309" s="347"/>
      <c r="D309" s="322">
        <v>750</v>
      </c>
      <c r="E309" s="316"/>
    </row>
    <row r="310" spans="1:5" s="220" customFormat="1" ht="15.75">
      <c r="A310" s="327">
        <v>326299</v>
      </c>
      <c r="B310" s="328" t="s">
        <v>348</v>
      </c>
      <c r="C310" s="347"/>
      <c r="D310" s="322">
        <v>650</v>
      </c>
      <c r="E310" s="316"/>
    </row>
    <row r="311" spans="1:5" s="220" customFormat="1" ht="15.75">
      <c r="A311" s="344" t="s">
        <v>349</v>
      </c>
      <c r="B311" s="344"/>
      <c r="C311" s="347"/>
      <c r="D311" s="322"/>
      <c r="E311" s="316"/>
    </row>
    <row r="312" spans="1:5" s="220" customFormat="1" ht="15.75">
      <c r="A312" s="327">
        <v>327110</v>
      </c>
      <c r="B312" s="328" t="s">
        <v>350</v>
      </c>
      <c r="C312" s="347"/>
      <c r="D312" s="322">
        <v>1000</v>
      </c>
      <c r="E312" s="316"/>
    </row>
    <row r="313" spans="1:5" s="220" customFormat="1" ht="15.75">
      <c r="A313" s="327">
        <v>327120</v>
      </c>
      <c r="B313" s="328" t="s">
        <v>351</v>
      </c>
      <c r="C313" s="347"/>
      <c r="D313" s="322">
        <v>750</v>
      </c>
      <c r="E313" s="316"/>
    </row>
    <row r="314" spans="1:5" s="220" customFormat="1" ht="15.75">
      <c r="A314" s="327">
        <v>327211</v>
      </c>
      <c r="B314" s="328" t="s">
        <v>352</v>
      </c>
      <c r="C314" s="347"/>
      <c r="D314" s="322">
        <v>1100</v>
      </c>
      <c r="E314" s="316"/>
    </row>
    <row r="315" spans="1:5" s="220" customFormat="1" ht="15.75">
      <c r="A315" s="327">
        <v>327212</v>
      </c>
      <c r="B315" s="328" t="s">
        <v>353</v>
      </c>
      <c r="C315" s="347"/>
      <c r="D315" s="322">
        <v>1250</v>
      </c>
      <c r="E315" s="316"/>
    </row>
    <row r="316" spans="1:5" s="220" customFormat="1" ht="15.75">
      <c r="A316" s="327">
        <v>327213</v>
      </c>
      <c r="B316" s="328" t="s">
        <v>354</v>
      </c>
      <c r="C316" s="347"/>
      <c r="D316" s="322">
        <v>1250</v>
      </c>
      <c r="E316" s="316"/>
    </row>
    <row r="317" spans="1:5" s="220" customFormat="1" ht="15.75">
      <c r="A317" s="327">
        <v>327215</v>
      </c>
      <c r="B317" s="328" t="s">
        <v>355</v>
      </c>
      <c r="C317" s="347"/>
      <c r="D317" s="322">
        <v>1000</v>
      </c>
      <c r="E317" s="316"/>
    </row>
    <row r="318" spans="1:5" s="220" customFormat="1" ht="15.75">
      <c r="A318" s="327">
        <v>327310</v>
      </c>
      <c r="B318" s="328" t="s">
        <v>356</v>
      </c>
      <c r="C318" s="347"/>
      <c r="D318" s="322">
        <v>1000</v>
      </c>
      <c r="E318" s="316"/>
    </row>
    <row r="319" spans="1:5" s="220" customFormat="1" ht="15.75">
      <c r="A319" s="327">
        <v>327320</v>
      </c>
      <c r="B319" s="328" t="s">
        <v>357</v>
      </c>
      <c r="C319" s="347"/>
      <c r="D319" s="322">
        <v>500</v>
      </c>
      <c r="E319" s="316"/>
    </row>
    <row r="320" spans="1:5" s="220" customFormat="1" ht="15.75">
      <c r="A320" s="327">
        <v>327331</v>
      </c>
      <c r="B320" s="328" t="s">
        <v>358</v>
      </c>
      <c r="C320" s="347"/>
      <c r="D320" s="322">
        <v>500</v>
      </c>
      <c r="E320" s="316"/>
    </row>
    <row r="321" spans="1:5" s="220" customFormat="1" ht="15.75">
      <c r="A321" s="327">
        <v>327332</v>
      </c>
      <c r="B321" s="328" t="s">
        <v>359</v>
      </c>
      <c r="C321" s="347"/>
      <c r="D321" s="322">
        <v>750</v>
      </c>
      <c r="E321" s="219"/>
    </row>
    <row r="322" spans="1:5" s="220" customFormat="1" ht="15.75">
      <c r="A322" s="327">
        <v>327390</v>
      </c>
      <c r="B322" s="328" t="s">
        <v>360</v>
      </c>
      <c r="C322" s="347"/>
      <c r="D322" s="322">
        <v>500</v>
      </c>
      <c r="E322" s="219"/>
    </row>
    <row r="323" spans="1:5" s="220" customFormat="1" ht="15.75">
      <c r="A323" s="327">
        <v>327410</v>
      </c>
      <c r="B323" s="328" t="s">
        <v>361</v>
      </c>
      <c r="C323" s="347"/>
      <c r="D323" s="322">
        <v>1050</v>
      </c>
      <c r="E323" s="219"/>
    </row>
    <row r="324" spans="1:5" s="220" customFormat="1" ht="15.75">
      <c r="A324" s="327">
        <v>327420</v>
      </c>
      <c r="B324" s="328" t="s">
        <v>362</v>
      </c>
      <c r="C324" s="347"/>
      <c r="D324" s="322">
        <v>1500</v>
      </c>
      <c r="E324" s="219"/>
    </row>
    <row r="325" spans="1:5" s="220" customFormat="1" ht="15.75">
      <c r="A325" s="327">
        <v>327910</v>
      </c>
      <c r="B325" s="328" t="s">
        <v>363</v>
      </c>
      <c r="C325" s="347"/>
      <c r="D325" s="322">
        <v>900</v>
      </c>
      <c r="E325" s="219"/>
    </row>
    <row r="326" spans="1:5" s="220" customFormat="1" ht="15.75">
      <c r="A326" s="327">
        <v>327991</v>
      </c>
      <c r="B326" s="328" t="s">
        <v>364</v>
      </c>
      <c r="C326" s="347"/>
      <c r="D326" s="322">
        <v>500</v>
      </c>
      <c r="E326" s="219"/>
    </row>
    <row r="327" spans="1:5" s="220" customFormat="1" ht="15.75">
      <c r="A327" s="327">
        <v>327992</v>
      </c>
      <c r="B327" s="328" t="s">
        <v>365</v>
      </c>
      <c r="C327" s="347"/>
      <c r="D327" s="322">
        <v>600</v>
      </c>
      <c r="E327" s="219"/>
    </row>
    <row r="328" spans="1:5" s="220" customFormat="1" ht="15.75">
      <c r="A328" s="327">
        <v>327993</v>
      </c>
      <c r="B328" s="328" t="s">
        <v>366</v>
      </c>
      <c r="C328" s="347"/>
      <c r="D328" s="322">
        <v>1500</v>
      </c>
      <c r="E328" s="219"/>
    </row>
    <row r="329" spans="1:5" s="220" customFormat="1" ht="15.75">
      <c r="A329" s="327">
        <v>327999</v>
      </c>
      <c r="B329" s="328" t="s">
        <v>367</v>
      </c>
      <c r="C329" s="347"/>
      <c r="D329" s="322">
        <v>750</v>
      </c>
      <c r="E329" s="219"/>
    </row>
    <row r="330" spans="1:5" s="220" customFormat="1" ht="15.75">
      <c r="A330" s="344" t="s">
        <v>368</v>
      </c>
      <c r="B330" s="344"/>
      <c r="C330" s="347"/>
      <c r="D330" s="322"/>
      <c r="E330" s="219"/>
    </row>
    <row r="331" spans="1:5" s="220" customFormat="1" ht="15.75">
      <c r="A331" s="327">
        <v>331110</v>
      </c>
      <c r="B331" s="328" t="s">
        <v>369</v>
      </c>
      <c r="C331" s="347"/>
      <c r="D331" s="322">
        <v>1500</v>
      </c>
      <c r="E331" s="219"/>
    </row>
    <row r="332" spans="1:5" s="220" customFormat="1" ht="15.75">
      <c r="A332" s="327">
        <v>331210</v>
      </c>
      <c r="B332" s="328" t="s">
        <v>370</v>
      </c>
      <c r="C332" s="347"/>
      <c r="D332" s="322">
        <v>1000</v>
      </c>
      <c r="E332" s="219"/>
    </row>
    <row r="333" spans="1:5" s="220" customFormat="1" ht="15.75">
      <c r="A333" s="327">
        <v>331221</v>
      </c>
      <c r="B333" s="328" t="s">
        <v>371</v>
      </c>
      <c r="C333" s="347"/>
      <c r="D333" s="322">
        <v>1000</v>
      </c>
      <c r="E333" s="219"/>
    </row>
    <row r="334" spans="1:5" s="220" customFormat="1" ht="15.75">
      <c r="A334" s="327">
        <v>331222</v>
      </c>
      <c r="B334" s="328" t="s">
        <v>372</v>
      </c>
      <c r="C334" s="347"/>
      <c r="D334" s="322">
        <v>1000</v>
      </c>
      <c r="E334" s="219"/>
    </row>
    <row r="335" spans="1:5" s="220" customFormat="1" ht="15.75">
      <c r="A335" s="327">
        <v>331313</v>
      </c>
      <c r="B335" s="328" t="s">
        <v>373</v>
      </c>
      <c r="C335" s="347"/>
      <c r="D335" s="322">
        <v>1300</v>
      </c>
      <c r="E335" s="219"/>
    </row>
    <row r="336" spans="1:5" s="220" customFormat="1" ht="15.75">
      <c r="A336" s="327">
        <v>331314</v>
      </c>
      <c r="B336" s="328" t="s">
        <v>374</v>
      </c>
      <c r="C336" s="347"/>
      <c r="D336" s="322">
        <v>750</v>
      </c>
      <c r="E336" s="219"/>
    </row>
    <row r="337" spans="1:5" s="220" customFormat="1" ht="15.75">
      <c r="A337" s="327">
        <v>331315</v>
      </c>
      <c r="B337" s="328" t="s">
        <v>375</v>
      </c>
      <c r="C337" s="347"/>
      <c r="D337" s="322">
        <v>1400</v>
      </c>
      <c r="E337" s="219"/>
    </row>
    <row r="338" spans="1:5" s="220" customFormat="1" ht="15.75">
      <c r="A338" s="327">
        <v>331318</v>
      </c>
      <c r="B338" s="328" t="s">
        <v>376</v>
      </c>
      <c r="C338" s="347"/>
      <c r="D338" s="322">
        <v>750</v>
      </c>
      <c r="E338" s="219"/>
    </row>
    <row r="339" spans="1:5" s="220" customFormat="1" ht="15.75">
      <c r="A339" s="327">
        <v>331410</v>
      </c>
      <c r="B339" s="328" t="s">
        <v>377</v>
      </c>
      <c r="C339" s="347"/>
      <c r="D339" s="322">
        <v>1000</v>
      </c>
      <c r="E339" s="219"/>
    </row>
    <row r="340" spans="1:5" s="220" customFormat="1" ht="15.75">
      <c r="A340" s="327">
        <v>331420</v>
      </c>
      <c r="B340" s="328" t="s">
        <v>378</v>
      </c>
      <c r="C340" s="347"/>
      <c r="D340" s="322">
        <v>1050</v>
      </c>
      <c r="E340" s="219"/>
    </row>
    <row r="341" spans="1:5" s="220" customFormat="1" ht="31.5">
      <c r="A341" s="327">
        <v>331491</v>
      </c>
      <c r="B341" s="328" t="s">
        <v>379</v>
      </c>
      <c r="C341" s="347"/>
      <c r="D341" s="322">
        <v>900</v>
      </c>
      <c r="E341" s="219"/>
    </row>
    <row r="342" spans="1:5" s="220" customFormat="1" ht="31.5">
      <c r="A342" s="327">
        <v>331492</v>
      </c>
      <c r="B342" s="328" t="s">
        <v>380</v>
      </c>
      <c r="C342" s="347"/>
      <c r="D342" s="322">
        <v>850</v>
      </c>
      <c r="E342" s="219"/>
    </row>
    <row r="343" spans="1:5" s="220" customFormat="1" ht="15.75">
      <c r="A343" s="327">
        <v>331511</v>
      </c>
      <c r="B343" s="328" t="s">
        <v>381</v>
      </c>
      <c r="C343" s="347"/>
      <c r="D343" s="322">
        <v>1000</v>
      </c>
      <c r="E343" s="219"/>
    </row>
    <row r="344" spans="1:5" s="220" customFormat="1" ht="15.75">
      <c r="A344" s="327">
        <v>331512</v>
      </c>
      <c r="B344" s="328" t="s">
        <v>382</v>
      </c>
      <c r="C344" s="347"/>
      <c r="D344" s="322">
        <v>1050</v>
      </c>
      <c r="E344" s="219"/>
    </row>
    <row r="345" spans="1:5" s="220" customFormat="1" ht="15.75">
      <c r="A345" s="327">
        <v>331513</v>
      </c>
      <c r="B345" s="328" t="s">
        <v>383</v>
      </c>
      <c r="C345" s="347"/>
      <c r="D345" s="322">
        <v>700</v>
      </c>
      <c r="E345" s="219"/>
    </row>
    <row r="346" spans="1:5" s="220" customFormat="1" ht="15.75">
      <c r="A346" s="327">
        <v>331523</v>
      </c>
      <c r="B346" s="328" t="s">
        <v>384</v>
      </c>
      <c r="C346" s="347"/>
      <c r="D346" s="322">
        <v>700</v>
      </c>
      <c r="E346" s="219"/>
    </row>
    <row r="347" spans="1:5" s="220" customFormat="1" ht="15.75">
      <c r="A347" s="327">
        <v>331524</v>
      </c>
      <c r="B347" s="328" t="s">
        <v>385</v>
      </c>
      <c r="C347" s="347"/>
      <c r="D347" s="322">
        <v>550</v>
      </c>
      <c r="E347" s="219"/>
    </row>
    <row r="348" spans="1:5" s="220" customFormat="1" ht="15.75">
      <c r="A348" s="327">
        <v>331529</v>
      </c>
      <c r="B348" s="328" t="s">
        <v>386</v>
      </c>
      <c r="C348" s="347"/>
      <c r="D348" s="322">
        <v>500</v>
      </c>
      <c r="E348" s="219"/>
    </row>
    <row r="349" spans="1:5" s="220" customFormat="1" ht="15.75">
      <c r="A349" s="344" t="s">
        <v>387</v>
      </c>
      <c r="B349" s="344"/>
      <c r="C349" s="347"/>
      <c r="D349" s="322"/>
      <c r="E349" s="219"/>
    </row>
    <row r="350" spans="1:5" s="220" customFormat="1" ht="15.75">
      <c r="A350" s="327">
        <v>332111</v>
      </c>
      <c r="B350" s="328" t="s">
        <v>388</v>
      </c>
      <c r="C350" s="347"/>
      <c r="D350" s="322">
        <v>750</v>
      </c>
      <c r="E350" s="219"/>
    </row>
    <row r="351" spans="1:5" s="220" customFormat="1" ht="15.75">
      <c r="A351" s="327">
        <v>332112</v>
      </c>
      <c r="B351" s="328" t="s">
        <v>389</v>
      </c>
      <c r="C351" s="347"/>
      <c r="D351" s="322">
        <v>950</v>
      </c>
      <c r="E351" s="219"/>
    </row>
    <row r="352" spans="1:5" s="220" customFormat="1" ht="15.75">
      <c r="A352" s="327">
        <v>332114</v>
      </c>
      <c r="B352" s="328" t="s">
        <v>390</v>
      </c>
      <c r="C352" s="347"/>
      <c r="D352" s="322">
        <v>600</v>
      </c>
      <c r="E352" s="219"/>
    </row>
    <row r="353" spans="1:5" s="220" customFormat="1" ht="15.75">
      <c r="A353" s="327">
        <v>332117</v>
      </c>
      <c r="B353" s="328" t="s">
        <v>391</v>
      </c>
      <c r="C353" s="347"/>
      <c r="D353" s="322">
        <v>550</v>
      </c>
      <c r="E353" s="219"/>
    </row>
    <row r="354" spans="1:5" s="220" customFormat="1" ht="15.75">
      <c r="A354" s="327">
        <v>332119</v>
      </c>
      <c r="B354" s="328" t="s">
        <v>392</v>
      </c>
      <c r="C354" s="347"/>
      <c r="D354" s="322">
        <v>500</v>
      </c>
      <c r="E354" s="219"/>
    </row>
    <row r="355" spans="1:5" s="220" customFormat="1" ht="31.5">
      <c r="A355" s="327">
        <v>332215</v>
      </c>
      <c r="B355" s="328" t="s">
        <v>393</v>
      </c>
      <c r="C355" s="347"/>
      <c r="D355" s="322">
        <v>1000</v>
      </c>
      <c r="E355" s="219"/>
    </row>
    <row r="356" spans="1:5" s="220" customFormat="1" ht="15.75">
      <c r="A356" s="327">
        <v>332216</v>
      </c>
      <c r="B356" s="328" t="s">
        <v>394</v>
      </c>
      <c r="C356" s="347"/>
      <c r="D356" s="322">
        <v>750</v>
      </c>
      <c r="E356" s="219"/>
    </row>
    <row r="357" spans="1:5" s="220" customFormat="1" ht="15.75">
      <c r="A357" s="327">
        <v>332311</v>
      </c>
      <c r="B357" s="328" t="s">
        <v>395</v>
      </c>
      <c r="C357" s="347"/>
      <c r="D357" s="322">
        <v>750</v>
      </c>
      <c r="E357" s="219"/>
    </row>
    <row r="358" spans="1:5" s="220" customFormat="1" ht="15.75">
      <c r="A358" s="327">
        <v>332312</v>
      </c>
      <c r="B358" s="328" t="s">
        <v>396</v>
      </c>
      <c r="C358" s="347"/>
      <c r="D358" s="322">
        <v>500</v>
      </c>
      <c r="E358" s="219"/>
    </row>
    <row r="359" spans="1:5" s="220" customFormat="1" ht="15.75">
      <c r="A359" s="327">
        <v>332313</v>
      </c>
      <c r="B359" s="328" t="s">
        <v>397</v>
      </c>
      <c r="C359" s="347"/>
      <c r="D359" s="322">
        <v>750</v>
      </c>
      <c r="E359" s="219"/>
    </row>
    <row r="360" spans="1:5" s="220" customFormat="1" ht="15.75">
      <c r="A360" s="327">
        <v>332321</v>
      </c>
      <c r="B360" s="328" t="s">
        <v>398</v>
      </c>
      <c r="C360" s="347"/>
      <c r="D360" s="322">
        <v>750</v>
      </c>
      <c r="E360" s="219"/>
    </row>
    <row r="361" spans="1:5" s="220" customFormat="1" ht="15.75">
      <c r="A361" s="327">
        <v>332322</v>
      </c>
      <c r="B361" s="328" t="s">
        <v>399</v>
      </c>
      <c r="C361" s="347"/>
      <c r="D361" s="322">
        <v>500</v>
      </c>
      <c r="E361" s="219"/>
    </row>
    <row r="362" spans="1:5" s="220" customFormat="1" ht="15.75">
      <c r="A362" s="327">
        <v>332323</v>
      </c>
      <c r="B362" s="328" t="s">
        <v>400</v>
      </c>
      <c r="C362" s="347"/>
      <c r="D362" s="322">
        <v>500</v>
      </c>
      <c r="E362" s="219"/>
    </row>
    <row r="363" spans="1:5" s="220" customFormat="1" ht="15.75">
      <c r="A363" s="327">
        <v>332410</v>
      </c>
      <c r="B363" s="328" t="s">
        <v>401</v>
      </c>
      <c r="C363" s="347"/>
      <c r="D363" s="322">
        <v>750</v>
      </c>
      <c r="E363" s="219"/>
    </row>
    <row r="364" spans="1:5" s="220" customFormat="1" ht="15.75">
      <c r="A364" s="327">
        <v>332420</v>
      </c>
      <c r="B364" s="328" t="s">
        <v>402</v>
      </c>
      <c r="C364" s="347"/>
      <c r="D364" s="322">
        <v>750</v>
      </c>
      <c r="E364" s="219"/>
    </row>
    <row r="365" spans="1:5" s="220" customFormat="1" ht="15.75">
      <c r="A365" s="327">
        <v>332431</v>
      </c>
      <c r="B365" s="328" t="s">
        <v>403</v>
      </c>
      <c r="C365" s="347"/>
      <c r="D365" s="322">
        <v>1500</v>
      </c>
      <c r="E365" s="219"/>
    </row>
    <row r="366" spans="1:5" s="220" customFormat="1" ht="15.75">
      <c r="A366" s="327">
        <v>332439</v>
      </c>
      <c r="B366" s="328" t="s">
        <v>404</v>
      </c>
      <c r="C366" s="347"/>
      <c r="D366" s="322">
        <v>600</v>
      </c>
      <c r="E366" s="219"/>
    </row>
    <row r="367" spans="1:5" s="220" customFormat="1" ht="15.75">
      <c r="A367" s="327">
        <v>332510</v>
      </c>
      <c r="B367" s="328" t="s">
        <v>405</v>
      </c>
      <c r="C367" s="347"/>
      <c r="D367" s="322">
        <v>750</v>
      </c>
      <c r="E367" s="219"/>
    </row>
    <row r="368" spans="1:5" s="220" customFormat="1" ht="15.75">
      <c r="A368" s="327">
        <v>332613</v>
      </c>
      <c r="B368" s="328" t="s">
        <v>406</v>
      </c>
      <c r="C368" s="347"/>
      <c r="D368" s="322">
        <v>600</v>
      </c>
      <c r="E368" s="219"/>
    </row>
    <row r="369" spans="1:5" s="220" customFormat="1" ht="15.75">
      <c r="A369" s="327">
        <v>332618</v>
      </c>
      <c r="B369" s="328" t="s">
        <v>407</v>
      </c>
      <c r="C369" s="347"/>
      <c r="D369" s="322">
        <v>500</v>
      </c>
      <c r="E369" s="219"/>
    </row>
    <row r="370" spans="1:5" s="220" customFormat="1" ht="15.75">
      <c r="A370" s="327">
        <v>332710</v>
      </c>
      <c r="B370" s="328" t="s">
        <v>408</v>
      </c>
      <c r="C370" s="347"/>
      <c r="D370" s="322">
        <v>500</v>
      </c>
      <c r="E370" s="219"/>
    </row>
    <row r="371" spans="1:5" s="220" customFormat="1" ht="15.75">
      <c r="A371" s="327">
        <v>332721</v>
      </c>
      <c r="B371" s="328" t="s">
        <v>409</v>
      </c>
      <c r="C371" s="347"/>
      <c r="D371" s="322">
        <v>500</v>
      </c>
      <c r="E371" s="219"/>
    </row>
    <row r="372" spans="1:5" s="220" customFormat="1" ht="15.75">
      <c r="A372" s="327">
        <v>332722</v>
      </c>
      <c r="B372" s="328" t="s">
        <v>410</v>
      </c>
      <c r="C372" s="347"/>
      <c r="D372" s="322">
        <v>600</v>
      </c>
      <c r="E372" s="219"/>
    </row>
    <row r="373" spans="1:5" s="220" customFormat="1" ht="15.75">
      <c r="A373" s="327">
        <v>332811</v>
      </c>
      <c r="B373" s="328" t="s">
        <v>411</v>
      </c>
      <c r="C373" s="347"/>
      <c r="D373" s="322">
        <v>750</v>
      </c>
      <c r="E373" s="219"/>
    </row>
    <row r="374" spans="1:5" s="220" customFormat="1" ht="31.5">
      <c r="A374" s="327">
        <v>332812</v>
      </c>
      <c r="B374" s="328" t="s">
        <v>412</v>
      </c>
      <c r="C374" s="347"/>
      <c r="D374" s="322">
        <v>600</v>
      </c>
      <c r="E374" s="219"/>
    </row>
    <row r="375" spans="1:5" s="220" customFormat="1" ht="15.75">
      <c r="A375" s="327">
        <v>332813</v>
      </c>
      <c r="B375" s="328" t="s">
        <v>413</v>
      </c>
      <c r="C375" s="347"/>
      <c r="D375" s="322">
        <v>500</v>
      </c>
      <c r="E375" s="219"/>
    </row>
    <row r="376" spans="1:5" s="220" customFormat="1" ht="15.75">
      <c r="A376" s="327">
        <v>332911</v>
      </c>
      <c r="B376" s="328" t="s">
        <v>414</v>
      </c>
      <c r="C376" s="347"/>
      <c r="D376" s="322">
        <v>750</v>
      </c>
      <c r="E376" s="219"/>
    </row>
    <row r="377" spans="1:5" s="220" customFormat="1" ht="15.75">
      <c r="A377" s="327">
        <v>332912</v>
      </c>
      <c r="B377" s="328" t="s">
        <v>415</v>
      </c>
      <c r="C377" s="347"/>
      <c r="D377" s="322">
        <v>1000</v>
      </c>
      <c r="E377" s="219"/>
    </row>
    <row r="378" spans="1:5" s="220" customFormat="1" ht="15.75">
      <c r="A378" s="327">
        <v>332913</v>
      </c>
      <c r="B378" s="328" t="s">
        <v>416</v>
      </c>
      <c r="C378" s="347"/>
      <c r="D378" s="322">
        <v>1000</v>
      </c>
      <c r="E378" s="219"/>
    </row>
    <row r="379" spans="1:5" s="220" customFormat="1" ht="15.75">
      <c r="A379" s="327">
        <v>332919</v>
      </c>
      <c r="B379" s="328" t="s">
        <v>417</v>
      </c>
      <c r="C379" s="347"/>
      <c r="D379" s="322">
        <v>750</v>
      </c>
      <c r="E379" s="219"/>
    </row>
    <row r="380" spans="1:5" s="220" customFormat="1" ht="15.75">
      <c r="A380" s="327">
        <v>332991</v>
      </c>
      <c r="B380" s="328" t="s">
        <v>418</v>
      </c>
      <c r="C380" s="347"/>
      <c r="D380" s="322">
        <v>1250</v>
      </c>
      <c r="E380" s="219"/>
    </row>
    <row r="381" spans="1:5" s="220" customFormat="1" ht="15.75">
      <c r="A381" s="327">
        <v>332992</v>
      </c>
      <c r="B381" s="328" t="s">
        <v>419</v>
      </c>
      <c r="C381" s="347"/>
      <c r="D381" s="322">
        <v>1300</v>
      </c>
      <c r="E381" s="219"/>
    </row>
    <row r="382" spans="1:5" s="220" customFormat="1" ht="15.75">
      <c r="A382" s="327">
        <v>332993</v>
      </c>
      <c r="B382" s="328" t="s">
        <v>420</v>
      </c>
      <c r="C382" s="347"/>
      <c r="D382" s="322">
        <v>1500</v>
      </c>
      <c r="E382" s="219"/>
    </row>
    <row r="383" spans="1:5" s="220" customFormat="1" ht="15.75">
      <c r="A383" s="327">
        <v>332994</v>
      </c>
      <c r="B383" s="328" t="s">
        <v>421</v>
      </c>
      <c r="C383" s="347"/>
      <c r="D383" s="322">
        <v>1000</v>
      </c>
      <c r="E383" s="219"/>
    </row>
    <row r="384" spans="1:5" s="220" customFormat="1" ht="15.75">
      <c r="A384" s="327">
        <v>332996</v>
      </c>
      <c r="B384" s="328" t="s">
        <v>422</v>
      </c>
      <c r="C384" s="347"/>
      <c r="D384" s="322">
        <v>550</v>
      </c>
      <c r="E384" s="219"/>
    </row>
    <row r="385" spans="1:5" s="220" customFormat="1" ht="15.75">
      <c r="A385" s="327">
        <v>332999</v>
      </c>
      <c r="B385" s="328" t="s">
        <v>423</v>
      </c>
      <c r="C385" s="347"/>
      <c r="D385" s="322">
        <v>750</v>
      </c>
      <c r="E385" s="316"/>
    </row>
    <row r="386" spans="1:5" s="220" customFormat="1" ht="18">
      <c r="A386" s="344" t="s">
        <v>1340</v>
      </c>
      <c r="B386" s="344"/>
      <c r="C386" s="347"/>
      <c r="D386" s="322"/>
      <c r="E386" s="331" t="s">
        <v>1151</v>
      </c>
    </row>
    <row r="387" spans="1:5" s="220" customFormat="1" ht="15.75">
      <c r="A387" s="327">
        <v>333111</v>
      </c>
      <c r="B387" s="328" t="s">
        <v>424</v>
      </c>
      <c r="C387" s="347"/>
      <c r="D387" s="322">
        <v>1250</v>
      </c>
      <c r="E387" s="316"/>
    </row>
    <row r="388" spans="1:5" s="220" customFormat="1" ht="31.5">
      <c r="A388" s="327">
        <v>333112</v>
      </c>
      <c r="B388" s="328" t="s">
        <v>425</v>
      </c>
      <c r="C388" s="347"/>
      <c r="D388" s="322">
        <v>1500</v>
      </c>
      <c r="E388" s="316"/>
    </row>
    <row r="389" spans="1:5" s="220" customFormat="1" ht="15.75">
      <c r="A389" s="327">
        <v>333120</v>
      </c>
      <c r="B389" s="328" t="s">
        <v>426</v>
      </c>
      <c r="C389" s="347"/>
      <c r="D389" s="322">
        <v>1250</v>
      </c>
      <c r="E389" s="316"/>
    </row>
    <row r="390" spans="1:5" s="220" customFormat="1" ht="15.75">
      <c r="A390" s="327">
        <v>333131</v>
      </c>
      <c r="B390" s="328" t="s">
        <v>427</v>
      </c>
      <c r="C390" s="347"/>
      <c r="D390" s="322">
        <v>900</v>
      </c>
      <c r="E390" s="316"/>
    </row>
    <row r="391" spans="1:5" s="220" customFormat="1" ht="15.75">
      <c r="A391" s="327">
        <v>333132</v>
      </c>
      <c r="B391" s="328" t="s">
        <v>428</v>
      </c>
      <c r="C391" s="347"/>
      <c r="D391" s="322">
        <v>1250</v>
      </c>
      <c r="E391" s="316"/>
    </row>
    <row r="392" spans="1:5" s="220" customFormat="1" ht="15.75">
      <c r="A392" s="327">
        <v>333241</v>
      </c>
      <c r="B392" s="328" t="s">
        <v>429</v>
      </c>
      <c r="C392" s="347"/>
      <c r="D392" s="322">
        <v>500</v>
      </c>
      <c r="E392" s="316"/>
    </row>
    <row r="393" spans="1:5" s="220" customFormat="1" ht="15.75">
      <c r="A393" s="327">
        <v>333242</v>
      </c>
      <c r="B393" s="328" t="s">
        <v>430</v>
      </c>
      <c r="C393" s="347"/>
      <c r="D393" s="322">
        <v>1500</v>
      </c>
      <c r="E393" s="316"/>
    </row>
    <row r="394" spans="1:5" s="220" customFormat="1" ht="15.75">
      <c r="A394" s="327">
        <v>333243</v>
      </c>
      <c r="B394" s="328" t="s">
        <v>431</v>
      </c>
      <c r="C394" s="347"/>
      <c r="D394" s="322">
        <v>550</v>
      </c>
      <c r="E394" s="316"/>
    </row>
    <row r="395" spans="1:5" s="220" customFormat="1" ht="15.75">
      <c r="A395" s="324">
        <v>333248</v>
      </c>
      <c r="B395" s="325" t="s">
        <v>1192</v>
      </c>
      <c r="C395" s="350"/>
      <c r="D395" s="330">
        <v>750</v>
      </c>
      <c r="E395" s="316"/>
    </row>
    <row r="396" spans="1:5" s="220" customFormat="1" ht="15.75">
      <c r="A396" s="324">
        <v>333310</v>
      </c>
      <c r="B396" s="325" t="s">
        <v>1193</v>
      </c>
      <c r="C396" s="350"/>
      <c r="D396" s="326">
        <v>1000</v>
      </c>
      <c r="E396" s="316"/>
    </row>
    <row r="397" spans="1:5" s="220" customFormat="1" ht="31.5">
      <c r="A397" s="327">
        <v>333413</v>
      </c>
      <c r="B397" s="328" t="s">
        <v>432</v>
      </c>
      <c r="C397" s="347"/>
      <c r="D397" s="322">
        <v>500</v>
      </c>
      <c r="E397" s="316"/>
    </row>
    <row r="398" spans="1:5" s="220" customFormat="1" ht="15.75">
      <c r="A398" s="327">
        <v>333414</v>
      </c>
      <c r="B398" s="328" t="s">
        <v>433</v>
      </c>
      <c r="C398" s="347"/>
      <c r="D398" s="322">
        <v>500</v>
      </c>
      <c r="E398" s="316"/>
    </row>
    <row r="399" spans="1:5" s="220" customFormat="1" ht="31.5">
      <c r="A399" s="327">
        <v>333415</v>
      </c>
      <c r="B399" s="328" t="s">
        <v>434</v>
      </c>
      <c r="C399" s="347"/>
      <c r="D399" s="322">
        <v>1250</v>
      </c>
      <c r="E399" s="316"/>
    </row>
    <row r="400" spans="1:5" s="220" customFormat="1" ht="15.75">
      <c r="A400" s="327">
        <v>333511</v>
      </c>
      <c r="B400" s="328" t="s">
        <v>435</v>
      </c>
      <c r="C400" s="347"/>
      <c r="D400" s="322">
        <v>500</v>
      </c>
      <c r="E400" s="316"/>
    </row>
    <row r="401" spans="1:5" s="220" customFormat="1" ht="15.75">
      <c r="A401" s="327">
        <v>333514</v>
      </c>
      <c r="B401" s="328" t="s">
        <v>436</v>
      </c>
      <c r="C401" s="347"/>
      <c r="D401" s="322">
        <v>500</v>
      </c>
      <c r="E401" s="219"/>
    </row>
    <row r="402" spans="1:5" s="220" customFormat="1" ht="15.75">
      <c r="A402" s="327">
        <v>333515</v>
      </c>
      <c r="B402" s="328" t="s">
        <v>437</v>
      </c>
      <c r="C402" s="347"/>
      <c r="D402" s="322">
        <v>500</v>
      </c>
      <c r="E402" s="219"/>
    </row>
    <row r="403" spans="1:5" s="220" customFormat="1" ht="15.75">
      <c r="A403" s="327">
        <v>333517</v>
      </c>
      <c r="B403" s="328" t="s">
        <v>438</v>
      </c>
      <c r="C403" s="347"/>
      <c r="D403" s="322">
        <v>500</v>
      </c>
      <c r="E403" s="219"/>
    </row>
    <row r="404" spans="1:5" s="220" customFormat="1" ht="15.75">
      <c r="A404" s="327">
        <v>333519</v>
      </c>
      <c r="B404" s="328" t="s">
        <v>439</v>
      </c>
      <c r="C404" s="347"/>
      <c r="D404" s="322">
        <v>500</v>
      </c>
      <c r="E404" s="219"/>
    </row>
    <row r="405" spans="1:5" s="220" customFormat="1" ht="15.75">
      <c r="A405" s="327">
        <v>333611</v>
      </c>
      <c r="B405" s="328" t="s">
        <v>440</v>
      </c>
      <c r="C405" s="347"/>
      <c r="D405" s="322">
        <v>1500</v>
      </c>
      <c r="E405" s="219"/>
    </row>
    <row r="406" spans="1:5" s="220" customFormat="1" ht="15.75">
      <c r="A406" s="327">
        <v>333612</v>
      </c>
      <c r="B406" s="328" t="s">
        <v>441</v>
      </c>
      <c r="C406" s="347"/>
      <c r="D406" s="322">
        <v>750</v>
      </c>
      <c r="E406" s="219"/>
    </row>
    <row r="407" spans="1:5" s="220" customFormat="1" ht="15.75">
      <c r="A407" s="327">
        <v>333613</v>
      </c>
      <c r="B407" s="328" t="s">
        <v>442</v>
      </c>
      <c r="C407" s="347"/>
      <c r="D407" s="322">
        <v>750</v>
      </c>
      <c r="E407" s="219"/>
    </row>
    <row r="408" spans="1:5" s="220" customFormat="1" ht="15.75">
      <c r="A408" s="327">
        <v>333618</v>
      </c>
      <c r="B408" s="328" t="s">
        <v>443</v>
      </c>
      <c r="C408" s="347"/>
      <c r="D408" s="322">
        <v>1500</v>
      </c>
      <c r="E408" s="219"/>
    </row>
    <row r="409" spans="1:5" s="220" customFormat="1" ht="15.75">
      <c r="A409" s="327">
        <v>333912</v>
      </c>
      <c r="B409" s="328" t="s">
        <v>444</v>
      </c>
      <c r="C409" s="347"/>
      <c r="D409" s="322">
        <v>1000</v>
      </c>
      <c r="E409" s="219"/>
    </row>
    <row r="410" spans="1:5" s="220" customFormat="1" ht="15.75">
      <c r="A410" s="318">
        <v>333914</v>
      </c>
      <c r="B410" s="319" t="s">
        <v>1062</v>
      </c>
      <c r="C410" s="349"/>
      <c r="D410" s="329">
        <v>750</v>
      </c>
      <c r="E410" s="219"/>
    </row>
    <row r="411" spans="1:5" s="220" customFormat="1" ht="15.75">
      <c r="A411" s="327">
        <v>333921</v>
      </c>
      <c r="B411" s="328" t="s">
        <v>445</v>
      </c>
      <c r="C411" s="347"/>
      <c r="D411" s="322">
        <v>1000</v>
      </c>
      <c r="E411" s="219"/>
    </row>
    <row r="412" spans="1:5" s="220" customFormat="1" ht="15.75">
      <c r="A412" s="327">
        <v>333922</v>
      </c>
      <c r="B412" s="328" t="s">
        <v>446</v>
      </c>
      <c r="C412" s="347"/>
      <c r="D412" s="322">
        <v>500</v>
      </c>
      <c r="E412" s="219"/>
    </row>
    <row r="413" spans="1:5" s="220" customFormat="1" ht="15.75">
      <c r="A413" s="327">
        <v>333923</v>
      </c>
      <c r="B413" s="328" t="s">
        <v>447</v>
      </c>
      <c r="C413" s="347"/>
      <c r="D413" s="322">
        <v>1250</v>
      </c>
      <c r="E413" s="219"/>
    </row>
    <row r="414" spans="1:5" s="220" customFormat="1" ht="15.75">
      <c r="A414" s="327">
        <v>333924</v>
      </c>
      <c r="B414" s="328" t="s">
        <v>448</v>
      </c>
      <c r="C414" s="347"/>
      <c r="D414" s="322">
        <v>900</v>
      </c>
      <c r="E414" s="219"/>
    </row>
    <row r="415" spans="1:5" s="220" customFormat="1" ht="15.75">
      <c r="A415" s="327">
        <v>333991</v>
      </c>
      <c r="B415" s="328" t="s">
        <v>449</v>
      </c>
      <c r="C415" s="347"/>
      <c r="D415" s="322">
        <v>950</v>
      </c>
      <c r="E415" s="219"/>
    </row>
    <row r="416" spans="1:5" s="220" customFormat="1" ht="15.75">
      <c r="A416" s="327">
        <v>333992</v>
      </c>
      <c r="B416" s="328" t="s">
        <v>450</v>
      </c>
      <c r="C416" s="347"/>
      <c r="D416" s="322">
        <v>1250</v>
      </c>
      <c r="E416" s="219"/>
    </row>
    <row r="417" spans="1:5" s="220" customFormat="1" ht="15.75">
      <c r="A417" s="327">
        <v>333993</v>
      </c>
      <c r="B417" s="328" t="s">
        <v>451</v>
      </c>
      <c r="C417" s="347"/>
      <c r="D417" s="322">
        <v>600</v>
      </c>
      <c r="E417" s="316"/>
    </row>
    <row r="418" spans="1:5" s="220" customFormat="1" ht="15.75">
      <c r="A418" s="327">
        <v>333994</v>
      </c>
      <c r="B418" s="328" t="s">
        <v>452</v>
      </c>
      <c r="C418" s="347"/>
      <c r="D418" s="322">
        <v>500</v>
      </c>
      <c r="E418" s="316"/>
    </row>
    <row r="419" spans="1:5" s="220" customFormat="1" ht="15.75">
      <c r="A419" s="327">
        <v>333995</v>
      </c>
      <c r="B419" s="328" t="s">
        <v>453</v>
      </c>
      <c r="C419" s="347"/>
      <c r="D419" s="322">
        <v>800</v>
      </c>
      <c r="E419" s="316"/>
    </row>
    <row r="420" spans="1:5" s="220" customFormat="1" ht="15.75">
      <c r="A420" s="327">
        <v>333996</v>
      </c>
      <c r="B420" s="328" t="s">
        <v>454</v>
      </c>
      <c r="C420" s="347"/>
      <c r="D420" s="322">
        <v>1250</v>
      </c>
      <c r="E420" s="316"/>
    </row>
    <row r="421" spans="1:5" s="220" customFormat="1" ht="15.75">
      <c r="A421" s="324">
        <v>333998</v>
      </c>
      <c r="B421" s="325" t="s">
        <v>455</v>
      </c>
      <c r="C421" s="350"/>
      <c r="D421" s="330">
        <v>700</v>
      </c>
      <c r="E421" s="316"/>
    </row>
    <row r="422" spans="1:5" s="220" customFormat="1" ht="18">
      <c r="A422" s="344" t="s">
        <v>1341</v>
      </c>
      <c r="B422" s="344"/>
      <c r="C422" s="347"/>
      <c r="D422" s="322"/>
      <c r="E422" s="331" t="s">
        <v>1151</v>
      </c>
    </row>
    <row r="423" spans="1:5" s="220" customFormat="1" ht="15.75">
      <c r="A423" s="327">
        <v>334111</v>
      </c>
      <c r="B423" s="328" t="s">
        <v>456</v>
      </c>
      <c r="C423" s="347"/>
      <c r="D423" s="322">
        <v>1250</v>
      </c>
      <c r="E423" s="316"/>
    </row>
    <row r="424" spans="1:5" s="220" customFormat="1" ht="15.75">
      <c r="A424" s="327">
        <v>334112</v>
      </c>
      <c r="B424" s="328" t="s">
        <v>457</v>
      </c>
      <c r="C424" s="347"/>
      <c r="D424" s="322">
        <v>1250</v>
      </c>
      <c r="E424" s="316"/>
    </row>
    <row r="425" spans="1:5" s="220" customFormat="1" ht="31.5">
      <c r="A425" s="327">
        <v>334118</v>
      </c>
      <c r="B425" s="328" t="s">
        <v>458</v>
      </c>
      <c r="C425" s="347"/>
      <c r="D425" s="322">
        <v>1000</v>
      </c>
      <c r="E425" s="316"/>
    </row>
    <row r="426" spans="1:5" s="220" customFormat="1" ht="15.75">
      <c r="A426" s="327">
        <v>334210</v>
      </c>
      <c r="B426" s="328" t="s">
        <v>459</v>
      </c>
      <c r="C426" s="347"/>
      <c r="D426" s="322">
        <v>1250</v>
      </c>
      <c r="E426" s="316"/>
    </row>
    <row r="427" spans="1:5" s="220" customFormat="1" ht="31.5">
      <c r="A427" s="327">
        <v>334220</v>
      </c>
      <c r="B427" s="328" t="s">
        <v>460</v>
      </c>
      <c r="C427" s="347"/>
      <c r="D427" s="322">
        <v>1250</v>
      </c>
      <c r="E427" s="316"/>
    </row>
    <row r="428" spans="1:5" s="220" customFormat="1" ht="15.75">
      <c r="A428" s="327">
        <v>334290</v>
      </c>
      <c r="B428" s="328" t="s">
        <v>461</v>
      </c>
      <c r="C428" s="347"/>
      <c r="D428" s="322">
        <v>800</v>
      </c>
      <c r="E428" s="316"/>
    </row>
    <row r="429" spans="1:5" s="220" customFormat="1" ht="15.75">
      <c r="A429" s="327">
        <v>334310</v>
      </c>
      <c r="B429" s="328" t="s">
        <v>462</v>
      </c>
      <c r="C429" s="347"/>
      <c r="D429" s="322">
        <v>750</v>
      </c>
      <c r="E429" s="316"/>
    </row>
    <row r="430" spans="1:5" s="220" customFormat="1" ht="15.75">
      <c r="A430" s="327">
        <v>334412</v>
      </c>
      <c r="B430" s="328" t="s">
        <v>463</v>
      </c>
      <c r="C430" s="347"/>
      <c r="D430" s="322">
        <v>750</v>
      </c>
      <c r="E430" s="316"/>
    </row>
    <row r="431" spans="1:5" s="220" customFormat="1" ht="15.75">
      <c r="A431" s="327">
        <v>334413</v>
      </c>
      <c r="B431" s="328" t="s">
        <v>464</v>
      </c>
      <c r="C431" s="347"/>
      <c r="D431" s="322">
        <v>1250</v>
      </c>
      <c r="E431" s="316"/>
    </row>
    <row r="432" spans="1:5" s="220" customFormat="1" ht="31.5">
      <c r="A432" s="327">
        <v>334416</v>
      </c>
      <c r="B432" s="328" t="s">
        <v>465</v>
      </c>
      <c r="C432" s="347"/>
      <c r="D432" s="322">
        <v>550</v>
      </c>
      <c r="E432" s="316"/>
    </row>
    <row r="433" spans="1:5" s="220" customFormat="1" ht="15.75">
      <c r="A433" s="327">
        <v>334417</v>
      </c>
      <c r="B433" s="328" t="s">
        <v>466</v>
      </c>
      <c r="C433" s="347"/>
      <c r="D433" s="322">
        <v>1000</v>
      </c>
      <c r="E433" s="316"/>
    </row>
    <row r="434" spans="1:5" s="220" customFormat="1" ht="15.75">
      <c r="A434" s="327">
        <v>334418</v>
      </c>
      <c r="B434" s="328" t="s">
        <v>467</v>
      </c>
      <c r="C434" s="347"/>
      <c r="D434" s="322">
        <v>750</v>
      </c>
      <c r="E434" s="316"/>
    </row>
    <row r="435" spans="1:5" s="220" customFormat="1" ht="15.75">
      <c r="A435" s="327">
        <v>334419</v>
      </c>
      <c r="B435" s="328" t="s">
        <v>468</v>
      </c>
      <c r="C435" s="347"/>
      <c r="D435" s="322">
        <v>750</v>
      </c>
      <c r="E435" s="316"/>
    </row>
    <row r="436" spans="1:5" s="220" customFormat="1" ht="15.75">
      <c r="A436" s="327">
        <v>334510</v>
      </c>
      <c r="B436" s="328" t="s">
        <v>469</v>
      </c>
      <c r="C436" s="347"/>
      <c r="D436" s="322">
        <v>1250</v>
      </c>
      <c r="E436" s="316"/>
    </row>
    <row r="437" spans="1:5" s="220" customFormat="1" ht="31.5">
      <c r="A437" s="327">
        <v>334511</v>
      </c>
      <c r="B437" s="328" t="s">
        <v>470</v>
      </c>
      <c r="C437" s="347"/>
      <c r="D437" s="322">
        <v>1350</v>
      </c>
      <c r="E437" s="316"/>
    </row>
    <row r="438" spans="1:5" s="220" customFormat="1" ht="31.5">
      <c r="A438" s="327">
        <v>334512</v>
      </c>
      <c r="B438" s="328" t="s">
        <v>471</v>
      </c>
      <c r="C438" s="347"/>
      <c r="D438" s="322">
        <v>650</v>
      </c>
      <c r="E438" s="316"/>
    </row>
    <row r="439" spans="1:5" s="220" customFormat="1" ht="31.5">
      <c r="A439" s="327">
        <v>334513</v>
      </c>
      <c r="B439" s="328" t="s">
        <v>472</v>
      </c>
      <c r="C439" s="347"/>
      <c r="D439" s="322">
        <v>750</v>
      </c>
      <c r="E439" s="316"/>
    </row>
    <row r="440" spans="1:5" s="220" customFormat="1" ht="15.75">
      <c r="A440" s="327">
        <v>334514</v>
      </c>
      <c r="B440" s="328" t="s">
        <v>473</v>
      </c>
      <c r="C440" s="347"/>
      <c r="D440" s="322">
        <v>850</v>
      </c>
      <c r="E440" s="316"/>
    </row>
    <row r="441" spans="1:5" s="220" customFormat="1" ht="31.5">
      <c r="A441" s="327">
        <v>334515</v>
      </c>
      <c r="B441" s="328" t="s">
        <v>474</v>
      </c>
      <c r="C441" s="347"/>
      <c r="D441" s="322">
        <v>750</v>
      </c>
      <c r="E441" s="316"/>
    </row>
    <row r="442" spans="1:5" s="220" customFormat="1" ht="15.75">
      <c r="A442" s="327">
        <v>334516</v>
      </c>
      <c r="B442" s="328" t="s">
        <v>475</v>
      </c>
      <c r="C442" s="347"/>
      <c r="D442" s="322">
        <v>1000</v>
      </c>
      <c r="E442" s="316"/>
    </row>
    <row r="443" spans="1:5" s="220" customFormat="1" ht="15.75">
      <c r="A443" s="327">
        <v>334517</v>
      </c>
      <c r="B443" s="328" t="s">
        <v>476</v>
      </c>
      <c r="C443" s="347"/>
      <c r="D443" s="322">
        <v>1200</v>
      </c>
      <c r="E443" s="316"/>
    </row>
    <row r="444" spans="1:5" s="220" customFormat="1" ht="15.75">
      <c r="A444" s="327">
        <v>334519</v>
      </c>
      <c r="B444" s="328" t="s">
        <v>477</v>
      </c>
      <c r="C444" s="347"/>
      <c r="D444" s="322">
        <v>600</v>
      </c>
      <c r="E444" s="316"/>
    </row>
    <row r="445" spans="1:5" s="220" customFormat="1" ht="15.75">
      <c r="A445" s="324">
        <v>334610</v>
      </c>
      <c r="B445" s="325" t="s">
        <v>1194</v>
      </c>
      <c r="C445" s="350"/>
      <c r="D445" s="326">
        <v>1250</v>
      </c>
      <c r="E445" s="316"/>
    </row>
    <row r="446" spans="1:5" s="220" customFormat="1" ht="18">
      <c r="A446" s="344" t="s">
        <v>1342</v>
      </c>
      <c r="B446" s="344"/>
      <c r="C446" s="347"/>
      <c r="D446" s="322"/>
      <c r="E446" s="331" t="s">
        <v>1151</v>
      </c>
    </row>
    <row r="447" spans="1:5" s="220" customFormat="1" ht="15.75">
      <c r="A447" s="324">
        <v>335131</v>
      </c>
      <c r="B447" s="325" t="s">
        <v>478</v>
      </c>
      <c r="C447" s="350"/>
      <c r="D447" s="330">
        <v>750</v>
      </c>
      <c r="E447" s="316"/>
    </row>
    <row r="448" spans="1:5" s="220" customFormat="1" ht="31.5">
      <c r="A448" s="324">
        <v>335132</v>
      </c>
      <c r="B448" s="325" t="s">
        <v>1195</v>
      </c>
      <c r="C448" s="350"/>
      <c r="D448" s="330">
        <v>600</v>
      </c>
      <c r="E448" s="316"/>
    </row>
    <row r="449" spans="1:5" s="220" customFormat="1" ht="15.75">
      <c r="A449" s="324">
        <v>335139</v>
      </c>
      <c r="B449" s="325" t="s">
        <v>1196</v>
      </c>
      <c r="C449" s="350"/>
      <c r="D449" s="326">
        <v>1250</v>
      </c>
      <c r="E449" s="316"/>
    </row>
    <row r="450" spans="1:5" s="220" customFormat="1" ht="15.75">
      <c r="A450" s="327">
        <v>335210</v>
      </c>
      <c r="B450" s="328" t="s">
        <v>479</v>
      </c>
      <c r="C450" s="347"/>
      <c r="D450" s="322">
        <v>1500</v>
      </c>
      <c r="E450" s="316"/>
    </row>
    <row r="451" spans="1:5" s="220" customFormat="1" ht="15.75">
      <c r="A451" s="318">
        <v>335220</v>
      </c>
      <c r="B451" s="319" t="s">
        <v>1063</v>
      </c>
      <c r="C451" s="349"/>
      <c r="D451" s="320">
        <v>1500</v>
      </c>
      <c r="E451" s="316"/>
    </row>
    <row r="452" spans="1:5" s="220" customFormat="1" ht="15.75">
      <c r="A452" s="327">
        <v>335311</v>
      </c>
      <c r="B452" s="328" t="s">
        <v>480</v>
      </c>
      <c r="C452" s="347"/>
      <c r="D452" s="322">
        <v>800</v>
      </c>
      <c r="E452" s="316"/>
    </row>
    <row r="453" spans="1:5" s="220" customFormat="1" ht="15.75">
      <c r="A453" s="327">
        <v>335312</v>
      </c>
      <c r="B453" s="328" t="s">
        <v>481</v>
      </c>
      <c r="C453" s="347"/>
      <c r="D453" s="322">
        <v>1250</v>
      </c>
      <c r="E453" s="316"/>
    </row>
    <row r="454" spans="1:5" s="220" customFormat="1" ht="15.75">
      <c r="A454" s="327">
        <v>335313</v>
      </c>
      <c r="B454" s="328" t="s">
        <v>482</v>
      </c>
      <c r="C454" s="347"/>
      <c r="D454" s="322">
        <v>1250</v>
      </c>
      <c r="E454" s="316"/>
    </row>
    <row r="455" spans="1:5" s="220" customFormat="1" ht="15.75">
      <c r="A455" s="327">
        <v>335314</v>
      </c>
      <c r="B455" s="328" t="s">
        <v>483</v>
      </c>
      <c r="C455" s="347"/>
      <c r="D455" s="322">
        <v>750</v>
      </c>
      <c r="E455" s="316"/>
    </row>
    <row r="456" spans="1:5" s="220" customFormat="1" ht="15.75">
      <c r="A456" s="324">
        <v>335910</v>
      </c>
      <c r="B456" s="325" t="s">
        <v>1197</v>
      </c>
      <c r="C456" s="350"/>
      <c r="D456" s="326">
        <v>1250</v>
      </c>
      <c r="E456" s="316"/>
    </row>
    <row r="457" spans="1:5" s="220" customFormat="1" ht="15.75">
      <c r="A457" s="327">
        <v>335921</v>
      </c>
      <c r="B457" s="328" t="s">
        <v>484</v>
      </c>
      <c r="C457" s="347"/>
      <c r="D457" s="322">
        <v>1000</v>
      </c>
      <c r="E457" s="316"/>
    </row>
    <row r="458" spans="1:5" s="220" customFormat="1" ht="15.75">
      <c r="A458" s="327">
        <v>335929</v>
      </c>
      <c r="B458" s="328" t="s">
        <v>485</v>
      </c>
      <c r="C458" s="347"/>
      <c r="D458" s="322">
        <v>1000</v>
      </c>
      <c r="E458" s="316"/>
    </row>
    <row r="459" spans="1:5" s="220" customFormat="1" ht="15.75">
      <c r="A459" s="327">
        <v>335931</v>
      </c>
      <c r="B459" s="328" t="s">
        <v>486</v>
      </c>
      <c r="C459" s="347"/>
      <c r="D459" s="322">
        <v>600</v>
      </c>
      <c r="E459" s="316"/>
    </row>
    <row r="460" spans="1:5" s="220" customFormat="1" ht="15.75">
      <c r="A460" s="327">
        <v>335932</v>
      </c>
      <c r="B460" s="328" t="s">
        <v>487</v>
      </c>
      <c r="C460" s="347"/>
      <c r="D460" s="322">
        <v>1000</v>
      </c>
      <c r="E460" s="316"/>
    </row>
    <row r="461" spans="1:5" s="220" customFormat="1" ht="15.75">
      <c r="A461" s="327">
        <v>335991</v>
      </c>
      <c r="B461" s="328" t="s">
        <v>488</v>
      </c>
      <c r="C461" s="347"/>
      <c r="D461" s="322">
        <v>900</v>
      </c>
      <c r="E461" s="316"/>
    </row>
    <row r="462" spans="1:5" s="220" customFormat="1" ht="31.5">
      <c r="A462" s="327">
        <v>335999</v>
      </c>
      <c r="B462" s="328" t="s">
        <v>489</v>
      </c>
      <c r="C462" s="347"/>
      <c r="D462" s="322">
        <v>600</v>
      </c>
      <c r="E462" s="316"/>
    </row>
    <row r="463" spans="1:5" s="220" customFormat="1" ht="18">
      <c r="A463" s="344" t="s">
        <v>1343</v>
      </c>
      <c r="B463" s="344"/>
      <c r="C463" s="347"/>
      <c r="D463" s="322"/>
      <c r="E463" s="331" t="s">
        <v>1151</v>
      </c>
    </row>
    <row r="464" spans="1:5" s="220" customFormat="1" ht="15.75">
      <c r="A464" s="324">
        <v>336110</v>
      </c>
      <c r="B464" s="325" t="s">
        <v>1198</v>
      </c>
      <c r="C464" s="350"/>
      <c r="D464" s="326">
        <v>1500</v>
      </c>
      <c r="E464" s="331"/>
    </row>
    <row r="465" spans="1:5" s="220" customFormat="1" ht="15.75">
      <c r="A465" s="327">
        <v>336120</v>
      </c>
      <c r="B465" s="328" t="s">
        <v>490</v>
      </c>
      <c r="C465" s="347"/>
      <c r="D465" s="322">
        <v>1500</v>
      </c>
      <c r="E465" s="316"/>
    </row>
    <row r="466" spans="1:5" s="220" customFormat="1" ht="15.75">
      <c r="A466" s="327">
        <v>336211</v>
      </c>
      <c r="B466" s="328" t="s">
        <v>491</v>
      </c>
      <c r="C466" s="347"/>
      <c r="D466" s="322">
        <v>1000</v>
      </c>
      <c r="E466" s="316"/>
    </row>
    <row r="467" spans="1:5" s="220" customFormat="1" ht="15.75">
      <c r="A467" s="327">
        <v>336212</v>
      </c>
      <c r="B467" s="328" t="s">
        <v>492</v>
      </c>
      <c r="C467" s="347"/>
      <c r="D467" s="322">
        <v>1000</v>
      </c>
      <c r="E467" s="316"/>
    </row>
    <row r="468" spans="1:5" s="220" customFormat="1" ht="15.75">
      <c r="A468" s="327">
        <v>336213</v>
      </c>
      <c r="B468" s="328" t="s">
        <v>493</v>
      </c>
      <c r="C468" s="347"/>
      <c r="D468" s="322">
        <v>1250</v>
      </c>
      <c r="E468" s="316"/>
    </row>
    <row r="469" spans="1:5" s="220" customFormat="1" ht="15.75">
      <c r="A469" s="327">
        <v>336214</v>
      </c>
      <c r="B469" s="328" t="s">
        <v>494</v>
      </c>
      <c r="C469" s="347"/>
      <c r="D469" s="322">
        <v>1000</v>
      </c>
      <c r="E469" s="316"/>
    </row>
    <row r="470" spans="1:5" s="220" customFormat="1" ht="15.75">
      <c r="A470" s="327">
        <v>336310</v>
      </c>
      <c r="B470" s="328" t="s">
        <v>495</v>
      </c>
      <c r="C470" s="347"/>
      <c r="D470" s="322">
        <v>1050</v>
      </c>
      <c r="E470" s="316"/>
    </row>
    <row r="471" spans="1:5" s="220" customFormat="1" ht="15.75">
      <c r="A471" s="327">
        <v>336320</v>
      </c>
      <c r="B471" s="328" t="s">
        <v>496</v>
      </c>
      <c r="C471" s="347"/>
      <c r="D471" s="322">
        <v>1000</v>
      </c>
      <c r="E471" s="316"/>
    </row>
    <row r="472" spans="1:5" s="220" customFormat="1" ht="31.5">
      <c r="A472" s="327">
        <v>336330</v>
      </c>
      <c r="B472" s="328" t="s">
        <v>497</v>
      </c>
      <c r="C472" s="347"/>
      <c r="D472" s="322">
        <v>1000</v>
      </c>
      <c r="E472" s="316"/>
    </row>
    <row r="473" spans="1:5" s="220" customFormat="1" ht="15.75">
      <c r="A473" s="327">
        <v>336340</v>
      </c>
      <c r="B473" s="328" t="s">
        <v>498</v>
      </c>
      <c r="C473" s="347"/>
      <c r="D473" s="322">
        <v>1250</v>
      </c>
      <c r="E473" s="316"/>
    </row>
    <row r="474" spans="1:5" s="220" customFormat="1" ht="15.75">
      <c r="A474" s="327">
        <v>336350</v>
      </c>
      <c r="B474" s="328" t="s">
        <v>499</v>
      </c>
      <c r="C474" s="347"/>
      <c r="D474" s="322">
        <v>1500</v>
      </c>
      <c r="E474" s="316"/>
    </row>
    <row r="475" spans="1:5" s="220" customFormat="1" ht="15.75">
      <c r="A475" s="327">
        <v>336360</v>
      </c>
      <c r="B475" s="328" t="s">
        <v>500</v>
      </c>
      <c r="C475" s="347"/>
      <c r="D475" s="322">
        <v>1500</v>
      </c>
      <c r="E475" s="316"/>
    </row>
    <row r="476" spans="1:5" s="220" customFormat="1" ht="15.75">
      <c r="A476" s="327">
        <v>336370</v>
      </c>
      <c r="B476" s="328" t="s">
        <v>501</v>
      </c>
      <c r="C476" s="347"/>
      <c r="D476" s="322">
        <v>1000</v>
      </c>
      <c r="E476" s="316"/>
    </row>
    <row r="477" spans="1:5" s="220" customFormat="1" ht="15.75">
      <c r="A477" s="327">
        <v>336390</v>
      </c>
      <c r="B477" s="328" t="s">
        <v>502</v>
      </c>
      <c r="C477" s="347"/>
      <c r="D477" s="322">
        <v>1000</v>
      </c>
      <c r="E477" s="316"/>
    </row>
    <row r="478" spans="1:5" s="220" customFormat="1" ht="15.75">
      <c r="A478" s="327">
        <v>336411</v>
      </c>
      <c r="B478" s="328" t="s">
        <v>503</v>
      </c>
      <c r="C478" s="347"/>
      <c r="D478" s="322">
        <v>1500</v>
      </c>
      <c r="E478" s="316"/>
    </row>
    <row r="479" spans="1:5" s="220" customFormat="1" ht="15.75">
      <c r="A479" s="327">
        <v>336412</v>
      </c>
      <c r="B479" s="328" t="s">
        <v>504</v>
      </c>
      <c r="C479" s="347"/>
      <c r="D479" s="322">
        <v>1500</v>
      </c>
      <c r="E479" s="316"/>
    </row>
    <row r="480" spans="1:5" s="220" customFormat="1" ht="18">
      <c r="A480" s="327">
        <v>336413</v>
      </c>
      <c r="B480" s="328" t="s">
        <v>1344</v>
      </c>
      <c r="C480" s="347"/>
      <c r="D480" s="322">
        <v>1250</v>
      </c>
      <c r="E480" s="331" t="s">
        <v>1152</v>
      </c>
    </row>
    <row r="481" spans="1:5" s="220" customFormat="1" ht="15.75">
      <c r="A481" s="327">
        <v>336414</v>
      </c>
      <c r="B481" s="328" t="s">
        <v>505</v>
      </c>
      <c r="C481" s="347"/>
      <c r="D481" s="322">
        <v>1300</v>
      </c>
      <c r="E481" s="219"/>
    </row>
    <row r="482" spans="1:5" s="220" customFormat="1" ht="31.5">
      <c r="A482" s="327">
        <v>336415</v>
      </c>
      <c r="B482" s="328" t="s">
        <v>506</v>
      </c>
      <c r="C482" s="347"/>
      <c r="D482" s="322">
        <v>1250</v>
      </c>
      <c r="E482" s="230"/>
    </row>
    <row r="483" spans="1:5" s="220" customFormat="1" ht="31.5">
      <c r="A483" s="327">
        <v>336419</v>
      </c>
      <c r="B483" s="328" t="s">
        <v>507</v>
      </c>
      <c r="C483" s="347"/>
      <c r="D483" s="322">
        <v>1050</v>
      </c>
      <c r="E483" s="219"/>
    </row>
    <row r="484" spans="1:5" s="220" customFormat="1" ht="15.75">
      <c r="A484" s="327">
        <v>336510</v>
      </c>
      <c r="B484" s="328" t="s">
        <v>508</v>
      </c>
      <c r="C484" s="347"/>
      <c r="D484" s="322">
        <v>1500</v>
      </c>
      <c r="E484" s="219"/>
    </row>
    <row r="485" spans="1:5" s="220" customFormat="1" ht="15.75">
      <c r="A485" s="327">
        <v>336611</v>
      </c>
      <c r="B485" s="328" t="s">
        <v>509</v>
      </c>
      <c r="C485" s="347"/>
      <c r="D485" s="322">
        <v>1300</v>
      </c>
      <c r="E485" s="219"/>
    </row>
    <row r="486" spans="1:5" s="220" customFormat="1" ht="15.75">
      <c r="A486" s="327">
        <v>336612</v>
      </c>
      <c r="B486" s="328" t="s">
        <v>510</v>
      </c>
      <c r="C486" s="347"/>
      <c r="D486" s="322">
        <v>1000</v>
      </c>
      <c r="E486" s="219"/>
    </row>
    <row r="487" spans="1:5" s="220" customFormat="1" ht="15.75">
      <c r="A487" s="327">
        <v>336991</v>
      </c>
      <c r="B487" s="328" t="s">
        <v>511</v>
      </c>
      <c r="C487" s="347"/>
      <c r="D487" s="322">
        <v>1050</v>
      </c>
      <c r="E487" s="219"/>
    </row>
    <row r="488" spans="1:5" s="220" customFormat="1" ht="15.75">
      <c r="A488" s="327">
        <v>336992</v>
      </c>
      <c r="B488" s="328" t="s">
        <v>512</v>
      </c>
      <c r="C488" s="347"/>
      <c r="D488" s="322">
        <v>1500</v>
      </c>
      <c r="E488" s="219"/>
    </row>
    <row r="489" spans="1:5" s="220" customFormat="1" ht="15.75">
      <c r="A489" s="327">
        <v>336999</v>
      </c>
      <c r="B489" s="328" t="s">
        <v>513</v>
      </c>
      <c r="C489" s="334"/>
      <c r="D489" s="322">
        <v>1000</v>
      </c>
      <c r="E489" s="219"/>
    </row>
    <row r="490" spans="1:5" s="220" customFormat="1" ht="15.75">
      <c r="A490" s="344" t="s">
        <v>514</v>
      </c>
      <c r="B490" s="344"/>
      <c r="C490" s="347"/>
      <c r="D490" s="322"/>
      <c r="E490" s="219"/>
    </row>
    <row r="491" spans="1:5" s="220" customFormat="1" ht="15.75">
      <c r="A491" s="327">
        <v>337110</v>
      </c>
      <c r="B491" s="328" t="s">
        <v>515</v>
      </c>
      <c r="C491" s="347"/>
      <c r="D491" s="322">
        <v>750</v>
      </c>
      <c r="E491" s="219"/>
    </row>
    <row r="492" spans="1:5" s="220" customFormat="1" ht="15.75">
      <c r="A492" s="327">
        <v>337121</v>
      </c>
      <c r="B492" s="328" t="s">
        <v>516</v>
      </c>
      <c r="C492" s="347"/>
      <c r="D492" s="322">
        <v>1000</v>
      </c>
      <c r="E492" s="219"/>
    </row>
    <row r="493" spans="1:5" s="220" customFormat="1" ht="15.75">
      <c r="A493" s="327">
        <v>337122</v>
      </c>
      <c r="B493" s="328" t="s">
        <v>517</v>
      </c>
      <c r="C493" s="347"/>
      <c r="D493" s="322">
        <v>750</v>
      </c>
      <c r="E493" s="219"/>
    </row>
    <row r="494" spans="1:5" s="220" customFormat="1" ht="15.75">
      <c r="A494" s="324">
        <v>337126</v>
      </c>
      <c r="B494" s="325" t="s">
        <v>1199</v>
      </c>
      <c r="C494" s="350"/>
      <c r="D494" s="330">
        <v>950</v>
      </c>
      <c r="E494" s="219"/>
    </row>
    <row r="495" spans="1:5" s="220" customFormat="1" ht="15.75">
      <c r="A495" s="327">
        <v>337127</v>
      </c>
      <c r="B495" s="328" t="s">
        <v>518</v>
      </c>
      <c r="C495" s="347"/>
      <c r="D495" s="322">
        <v>500</v>
      </c>
      <c r="E495" s="219"/>
    </row>
    <row r="496" spans="1:5" s="220" customFormat="1" ht="15.75">
      <c r="A496" s="327">
        <v>337211</v>
      </c>
      <c r="B496" s="328" t="s">
        <v>519</v>
      </c>
      <c r="C496" s="347"/>
      <c r="D496" s="322">
        <v>1000</v>
      </c>
      <c r="E496" s="219"/>
    </row>
    <row r="497" spans="1:5" s="220" customFormat="1" ht="15.75">
      <c r="A497" s="327">
        <v>337212</v>
      </c>
      <c r="B497" s="328" t="s">
        <v>520</v>
      </c>
      <c r="C497" s="347"/>
      <c r="D497" s="322">
        <v>500</v>
      </c>
      <c r="E497" s="219"/>
    </row>
    <row r="498" spans="1:5" s="220" customFormat="1" ht="15.75">
      <c r="A498" s="327">
        <v>337214</v>
      </c>
      <c r="B498" s="328" t="s">
        <v>521</v>
      </c>
      <c r="C498" s="347"/>
      <c r="D498" s="322">
        <v>1100</v>
      </c>
      <c r="E498" s="219"/>
    </row>
    <row r="499" spans="1:5" s="220" customFormat="1" ht="15.75">
      <c r="A499" s="327">
        <v>337215</v>
      </c>
      <c r="B499" s="328" t="s">
        <v>522</v>
      </c>
      <c r="C499" s="347"/>
      <c r="D499" s="322">
        <v>500</v>
      </c>
      <c r="E499" s="219"/>
    </row>
    <row r="500" spans="1:5" s="220" customFormat="1" ht="15.75">
      <c r="A500" s="327">
        <v>337910</v>
      </c>
      <c r="B500" s="328" t="s">
        <v>523</v>
      </c>
      <c r="C500" s="347"/>
      <c r="D500" s="322">
        <v>1000</v>
      </c>
      <c r="E500" s="230"/>
    </row>
    <row r="501" spans="1:5" s="220" customFormat="1" ht="15.75">
      <c r="A501" s="327">
        <v>337920</v>
      </c>
      <c r="B501" s="328" t="s">
        <v>524</v>
      </c>
      <c r="C501" s="347"/>
      <c r="D501" s="322">
        <v>1000</v>
      </c>
      <c r="E501" s="219"/>
    </row>
    <row r="502" spans="1:5" s="220" customFormat="1" ht="15.75">
      <c r="A502" s="344" t="s">
        <v>525</v>
      </c>
      <c r="B502" s="344"/>
      <c r="C502" s="347"/>
      <c r="D502" s="322"/>
      <c r="E502" s="219"/>
    </row>
    <row r="503" spans="1:5" s="220" customFormat="1" ht="15.75">
      <c r="A503" s="327">
        <v>339112</v>
      </c>
      <c r="B503" s="328" t="s">
        <v>526</v>
      </c>
      <c r="C503" s="347"/>
      <c r="D503" s="322">
        <v>1000</v>
      </c>
      <c r="E503" s="219"/>
    </row>
    <row r="504" spans="1:5" s="220" customFormat="1" ht="15.75">
      <c r="A504" s="327">
        <v>339113</v>
      </c>
      <c r="B504" s="328" t="s">
        <v>527</v>
      </c>
      <c r="C504" s="347"/>
      <c r="D504" s="322">
        <v>800</v>
      </c>
      <c r="E504" s="219"/>
    </row>
    <row r="505" spans="1:5" s="220" customFormat="1" ht="15.75">
      <c r="A505" s="327">
        <v>339114</v>
      </c>
      <c r="B505" s="328" t="s">
        <v>528</v>
      </c>
      <c r="C505" s="347"/>
      <c r="D505" s="322">
        <v>750</v>
      </c>
      <c r="E505" s="219"/>
    </row>
    <row r="506" spans="1:5" s="220" customFormat="1" ht="15.75">
      <c r="A506" s="327">
        <v>339115</v>
      </c>
      <c r="B506" s="328" t="s">
        <v>529</v>
      </c>
      <c r="C506" s="347"/>
      <c r="D506" s="322">
        <v>1000</v>
      </c>
      <c r="E506" s="219"/>
    </row>
    <row r="507" spans="1:5" s="220" customFormat="1" ht="15.75">
      <c r="A507" s="327">
        <v>339116</v>
      </c>
      <c r="B507" s="328" t="s">
        <v>530</v>
      </c>
      <c r="C507" s="347"/>
      <c r="D507" s="322">
        <v>500</v>
      </c>
      <c r="E507" s="219"/>
    </row>
    <row r="508" spans="1:5" s="220" customFormat="1" ht="15.75">
      <c r="A508" s="327">
        <v>339910</v>
      </c>
      <c r="B508" s="328" t="s">
        <v>531</v>
      </c>
      <c r="C508" s="347"/>
      <c r="D508" s="322">
        <v>700</v>
      </c>
      <c r="E508" s="219"/>
    </row>
    <row r="509" spans="1:5" s="220" customFormat="1" ht="15.75">
      <c r="A509" s="327">
        <v>339920</v>
      </c>
      <c r="B509" s="328" t="s">
        <v>532</v>
      </c>
      <c r="C509" s="347"/>
      <c r="D509" s="322">
        <v>750</v>
      </c>
      <c r="E509" s="219"/>
    </row>
    <row r="510" spans="1:5" s="220" customFormat="1" ht="15.75">
      <c r="A510" s="327">
        <v>339930</v>
      </c>
      <c r="B510" s="328" t="s">
        <v>533</v>
      </c>
      <c r="C510" s="347"/>
      <c r="D510" s="322">
        <v>700</v>
      </c>
      <c r="E510" s="219"/>
    </row>
    <row r="511" spans="1:5" s="220" customFormat="1" ht="15.75">
      <c r="A511" s="327">
        <v>339940</v>
      </c>
      <c r="B511" s="328" t="s">
        <v>534</v>
      </c>
      <c r="C511" s="347"/>
      <c r="D511" s="322">
        <v>750</v>
      </c>
      <c r="E511" s="219"/>
    </row>
    <row r="512" spans="1:5" s="220" customFormat="1" ht="15.75">
      <c r="A512" s="327">
        <v>339950</v>
      </c>
      <c r="B512" s="328" t="s">
        <v>535</v>
      </c>
      <c r="C512" s="347"/>
      <c r="D512" s="322">
        <v>500</v>
      </c>
      <c r="E512" s="219"/>
    </row>
    <row r="513" spans="1:5" s="220" customFormat="1" ht="15.75">
      <c r="A513" s="327">
        <v>339991</v>
      </c>
      <c r="B513" s="328" t="s">
        <v>536</v>
      </c>
      <c r="C513" s="347"/>
      <c r="D513" s="322">
        <v>600</v>
      </c>
      <c r="E513" s="316"/>
    </row>
    <row r="514" spans="1:5" s="220" customFormat="1" ht="15.75">
      <c r="A514" s="327">
        <v>339992</v>
      </c>
      <c r="B514" s="328" t="s">
        <v>537</v>
      </c>
      <c r="C514" s="347"/>
      <c r="D514" s="322">
        <v>1000</v>
      </c>
      <c r="E514" s="316"/>
    </row>
    <row r="515" spans="1:5" s="220" customFormat="1" ht="15.75">
      <c r="A515" s="327">
        <v>339993</v>
      </c>
      <c r="B515" s="328" t="s">
        <v>538</v>
      </c>
      <c r="C515" s="347"/>
      <c r="D515" s="322">
        <v>750</v>
      </c>
      <c r="E515" s="316"/>
    </row>
    <row r="516" spans="1:5" s="220" customFormat="1" ht="15.75">
      <c r="A516" s="327">
        <v>339994</v>
      </c>
      <c r="B516" s="328" t="s">
        <v>539</v>
      </c>
      <c r="C516" s="347"/>
      <c r="D516" s="322">
        <v>750</v>
      </c>
      <c r="E516" s="316"/>
    </row>
    <row r="517" spans="1:5" s="220" customFormat="1" ht="15.75">
      <c r="A517" s="327">
        <v>339995</v>
      </c>
      <c r="B517" s="328" t="s">
        <v>540</v>
      </c>
      <c r="C517" s="347"/>
      <c r="D517" s="322">
        <v>1000</v>
      </c>
      <c r="E517" s="316"/>
    </row>
    <row r="518" spans="1:5" s="220" customFormat="1" ht="15.75">
      <c r="A518" s="327">
        <v>339999</v>
      </c>
      <c r="B518" s="328" t="s">
        <v>541</v>
      </c>
      <c r="C518" s="347"/>
      <c r="D518" s="322">
        <v>550</v>
      </c>
      <c r="E518" s="316"/>
    </row>
    <row r="519" spans="1:5" s="220" customFormat="1" ht="15.75">
      <c r="A519" s="316"/>
      <c r="B519" s="332" t="s">
        <v>542</v>
      </c>
      <c r="C519" s="348"/>
      <c r="D519" s="338"/>
      <c r="E519" s="316"/>
    </row>
    <row r="520" spans="1:5" s="220" customFormat="1" ht="141.75">
      <c r="A520" s="316"/>
      <c r="B520" s="328" t="s">
        <v>543</v>
      </c>
      <c r="C520" s="334"/>
      <c r="D520" s="338"/>
      <c r="E520" s="316"/>
    </row>
    <row r="521" spans="1:5" s="220" customFormat="1" ht="15.75">
      <c r="A521" s="344" t="s">
        <v>544</v>
      </c>
      <c r="B521" s="344"/>
      <c r="C521" s="347"/>
      <c r="D521" s="322"/>
      <c r="E521" s="316"/>
    </row>
    <row r="522" spans="1:5" s="220" customFormat="1" ht="15.75">
      <c r="A522" s="327">
        <v>423110</v>
      </c>
      <c r="B522" s="328" t="s">
        <v>545</v>
      </c>
      <c r="C522" s="347"/>
      <c r="D522" s="345">
        <v>250</v>
      </c>
      <c r="E522" s="343"/>
    </row>
    <row r="523" spans="1:5" s="220" customFormat="1" ht="15.75">
      <c r="A523" s="327">
        <v>423120</v>
      </c>
      <c r="B523" s="328" t="s">
        <v>546</v>
      </c>
      <c r="C523" s="347"/>
      <c r="D523" s="345">
        <v>200</v>
      </c>
      <c r="E523" s="343"/>
    </row>
    <row r="524" spans="1:5" s="220" customFormat="1" ht="15.75">
      <c r="A524" s="327">
        <v>423130</v>
      </c>
      <c r="B524" s="328" t="s">
        <v>547</v>
      </c>
      <c r="C524" s="347"/>
      <c r="D524" s="345">
        <v>200</v>
      </c>
      <c r="E524" s="343"/>
    </row>
    <row r="525" spans="1:5" s="220" customFormat="1" ht="15.75">
      <c r="A525" s="327">
        <v>423140</v>
      </c>
      <c r="B525" s="328" t="s">
        <v>548</v>
      </c>
      <c r="C525" s="347"/>
      <c r="D525" s="345">
        <v>125</v>
      </c>
      <c r="E525" s="343"/>
    </row>
    <row r="526" spans="1:5" s="220" customFormat="1" ht="15.75">
      <c r="A526" s="327">
        <v>423210</v>
      </c>
      <c r="B526" s="328" t="s">
        <v>549</v>
      </c>
      <c r="C526" s="347"/>
      <c r="D526" s="345">
        <v>100</v>
      </c>
      <c r="E526" s="343"/>
    </row>
    <row r="527" spans="1:5" s="220" customFormat="1" ht="15.75">
      <c r="A527" s="327">
        <v>423220</v>
      </c>
      <c r="B527" s="328" t="s">
        <v>550</v>
      </c>
      <c r="C527" s="347"/>
      <c r="D527" s="345">
        <v>100</v>
      </c>
      <c r="E527" s="343"/>
    </row>
    <row r="528" spans="1:5" s="220" customFormat="1" ht="15.75">
      <c r="A528" s="327">
        <v>423310</v>
      </c>
      <c r="B528" s="328" t="s">
        <v>551</v>
      </c>
      <c r="C528" s="347"/>
      <c r="D528" s="345">
        <v>150</v>
      </c>
      <c r="E528" s="343"/>
    </row>
    <row r="529" spans="1:5" s="220" customFormat="1" ht="15.75">
      <c r="A529" s="327">
        <v>423320</v>
      </c>
      <c r="B529" s="328" t="s">
        <v>552</v>
      </c>
      <c r="C529" s="347"/>
      <c r="D529" s="345">
        <v>150</v>
      </c>
      <c r="E529" s="343"/>
    </row>
    <row r="530" spans="1:5" s="220" customFormat="1" ht="19.5" customHeight="1">
      <c r="A530" s="327">
        <v>423330</v>
      </c>
      <c r="B530" s="328" t="s">
        <v>553</v>
      </c>
      <c r="C530" s="347"/>
      <c r="D530" s="345">
        <v>225</v>
      </c>
      <c r="E530" s="343"/>
    </row>
    <row r="531" spans="1:5" s="220" customFormat="1" ht="16.5" customHeight="1">
      <c r="A531" s="327">
        <v>423390</v>
      </c>
      <c r="B531" s="328" t="s">
        <v>554</v>
      </c>
      <c r="C531" s="347"/>
      <c r="D531" s="345">
        <v>100</v>
      </c>
      <c r="E531" s="343"/>
    </row>
    <row r="532" spans="1:5" s="220" customFormat="1" ht="15.75">
      <c r="A532" s="327">
        <v>423410</v>
      </c>
      <c r="B532" s="328" t="s">
        <v>555</v>
      </c>
      <c r="C532" s="347"/>
      <c r="D532" s="345">
        <v>200</v>
      </c>
      <c r="E532" s="343"/>
    </row>
    <row r="533" spans="1:5" s="220" customFormat="1" ht="15.75">
      <c r="A533" s="327">
        <v>423420</v>
      </c>
      <c r="B533" s="328" t="s">
        <v>556</v>
      </c>
      <c r="C533" s="347"/>
      <c r="D533" s="345">
        <v>200</v>
      </c>
      <c r="E533" s="343"/>
    </row>
    <row r="534" spans="1:5" s="220" customFormat="1" ht="31.5">
      <c r="A534" s="327">
        <v>423430</v>
      </c>
      <c r="B534" s="328" t="s">
        <v>557</v>
      </c>
      <c r="C534" s="347"/>
      <c r="D534" s="345">
        <v>250</v>
      </c>
      <c r="E534" s="343"/>
    </row>
    <row r="535" spans="1:5" s="220" customFormat="1" ht="15.75">
      <c r="A535" s="327">
        <v>423440</v>
      </c>
      <c r="B535" s="328" t="s">
        <v>558</v>
      </c>
      <c r="C535" s="347"/>
      <c r="D535" s="345">
        <v>100</v>
      </c>
      <c r="E535" s="343"/>
    </row>
    <row r="536" spans="1:5" s="220" customFormat="1" ht="31.5">
      <c r="A536" s="327">
        <v>423450</v>
      </c>
      <c r="B536" s="328" t="s">
        <v>559</v>
      </c>
      <c r="C536" s="347"/>
      <c r="D536" s="345">
        <v>200</v>
      </c>
      <c r="E536" s="343"/>
    </row>
    <row r="537" spans="1:5" s="220" customFormat="1" ht="15.75">
      <c r="A537" s="327">
        <v>423460</v>
      </c>
      <c r="B537" s="328" t="s">
        <v>560</v>
      </c>
      <c r="C537" s="347"/>
      <c r="D537" s="345">
        <v>175</v>
      </c>
      <c r="E537" s="343"/>
    </row>
    <row r="538" spans="1:5" s="220" customFormat="1" ht="15.75">
      <c r="A538" s="327">
        <v>423490</v>
      </c>
      <c r="B538" s="328" t="s">
        <v>561</v>
      </c>
      <c r="C538" s="347"/>
      <c r="D538" s="345">
        <v>150</v>
      </c>
      <c r="E538" s="343"/>
    </row>
    <row r="539" spans="1:5" s="220" customFormat="1" ht="15.75">
      <c r="A539" s="327">
        <v>423510</v>
      </c>
      <c r="B539" s="328" t="s">
        <v>562</v>
      </c>
      <c r="C539" s="347"/>
      <c r="D539" s="345">
        <v>200</v>
      </c>
      <c r="E539" s="343"/>
    </row>
    <row r="540" spans="1:5" s="220" customFormat="1" ht="15.75">
      <c r="A540" s="327">
        <v>423520</v>
      </c>
      <c r="B540" s="328" t="s">
        <v>563</v>
      </c>
      <c r="C540" s="347"/>
      <c r="D540" s="345">
        <v>200</v>
      </c>
      <c r="E540" s="343"/>
    </row>
    <row r="541" spans="1:5" s="220" customFormat="1" ht="31.5">
      <c r="A541" s="327">
        <v>423610</v>
      </c>
      <c r="B541" s="328" t="s">
        <v>564</v>
      </c>
      <c r="C541" s="347"/>
      <c r="D541" s="345">
        <v>200</v>
      </c>
      <c r="E541" s="343"/>
    </row>
    <row r="542" spans="1:5" s="220" customFormat="1" ht="31.5">
      <c r="A542" s="327">
        <v>423620</v>
      </c>
      <c r="B542" s="328" t="s">
        <v>565</v>
      </c>
      <c r="C542" s="347"/>
      <c r="D542" s="345">
        <v>225</v>
      </c>
      <c r="E542" s="343"/>
    </row>
    <row r="543" spans="1:5" s="220" customFormat="1" ht="15.75">
      <c r="A543" s="327">
        <v>423690</v>
      </c>
      <c r="B543" s="328" t="s">
        <v>566</v>
      </c>
      <c r="C543" s="347"/>
      <c r="D543" s="345">
        <v>250</v>
      </c>
      <c r="E543" s="343"/>
    </row>
    <row r="544" spans="1:5" s="220" customFormat="1" ht="15.75">
      <c r="A544" s="327">
        <v>423710</v>
      </c>
      <c r="B544" s="328" t="s">
        <v>567</v>
      </c>
      <c r="C544" s="347"/>
      <c r="D544" s="345">
        <v>150</v>
      </c>
      <c r="E544" s="343"/>
    </row>
    <row r="545" spans="1:5" s="220" customFormat="1" ht="31.5">
      <c r="A545" s="327">
        <v>423720</v>
      </c>
      <c r="B545" s="328" t="s">
        <v>568</v>
      </c>
      <c r="C545" s="334"/>
      <c r="D545" s="345">
        <v>200</v>
      </c>
      <c r="E545" s="343"/>
    </row>
    <row r="546" spans="1:5" s="220" customFormat="1" ht="31.5">
      <c r="A546" s="327">
        <v>423730</v>
      </c>
      <c r="B546" s="328" t="s">
        <v>569</v>
      </c>
      <c r="C546" s="347"/>
      <c r="D546" s="345">
        <v>175</v>
      </c>
      <c r="E546" s="343"/>
    </row>
    <row r="547" spans="1:5" s="220" customFormat="1" ht="15.75">
      <c r="A547" s="327">
        <v>423740</v>
      </c>
      <c r="B547" s="328" t="s">
        <v>570</v>
      </c>
      <c r="C547" s="347"/>
      <c r="D547" s="345">
        <v>125</v>
      </c>
      <c r="E547" s="343"/>
    </row>
    <row r="548" spans="1:5" s="220" customFormat="1" ht="31.5">
      <c r="A548" s="327">
        <v>423810</v>
      </c>
      <c r="B548" s="328" t="s">
        <v>571</v>
      </c>
      <c r="C548" s="347"/>
      <c r="D548" s="345">
        <v>250</v>
      </c>
      <c r="E548" s="343"/>
    </row>
    <row r="549" spans="1:5" s="220" customFormat="1" ht="15.75">
      <c r="A549" s="327">
        <v>423820</v>
      </c>
      <c r="B549" s="328" t="s">
        <v>572</v>
      </c>
      <c r="C549" s="347"/>
      <c r="D549" s="345">
        <v>125</v>
      </c>
      <c r="E549" s="343"/>
    </row>
    <row r="550" spans="1:5" s="220" customFormat="1" ht="15.75">
      <c r="A550" s="327">
        <v>423830</v>
      </c>
      <c r="B550" s="328" t="s">
        <v>573</v>
      </c>
      <c r="C550" s="347"/>
      <c r="D550" s="345">
        <v>100</v>
      </c>
      <c r="E550" s="343"/>
    </row>
    <row r="551" spans="1:5" s="220" customFormat="1" ht="15.75">
      <c r="A551" s="327">
        <v>423840</v>
      </c>
      <c r="B551" s="328" t="s">
        <v>574</v>
      </c>
      <c r="C551" s="347"/>
      <c r="D551" s="345">
        <v>125</v>
      </c>
      <c r="E551" s="343"/>
    </row>
    <row r="552" spans="1:5" s="220" customFormat="1" ht="15.75">
      <c r="A552" s="327">
        <v>423850</v>
      </c>
      <c r="B552" s="328" t="s">
        <v>575</v>
      </c>
      <c r="C552" s="347"/>
      <c r="D552" s="345">
        <v>125</v>
      </c>
      <c r="E552" s="343"/>
    </row>
    <row r="553" spans="1:5" s="220" customFormat="1" ht="31.5">
      <c r="A553" s="327">
        <v>423860</v>
      </c>
      <c r="B553" s="328" t="s">
        <v>576</v>
      </c>
      <c r="C553" s="347"/>
      <c r="D553" s="345">
        <v>175</v>
      </c>
      <c r="E553" s="343"/>
    </row>
    <row r="554" spans="1:5" s="220" customFormat="1" ht="15.75">
      <c r="A554" s="327">
        <v>423910</v>
      </c>
      <c r="B554" s="328" t="s">
        <v>577</v>
      </c>
      <c r="C554" s="347"/>
      <c r="D554" s="345">
        <v>100</v>
      </c>
      <c r="E554" s="343"/>
    </row>
    <row r="555" spans="1:5" s="220" customFormat="1" ht="15.75">
      <c r="A555" s="327">
        <v>423920</v>
      </c>
      <c r="B555" s="328" t="s">
        <v>578</v>
      </c>
      <c r="C555" s="347"/>
      <c r="D555" s="345">
        <v>175</v>
      </c>
      <c r="E555" s="343"/>
    </row>
    <row r="556" spans="1:5" s="220" customFormat="1" ht="15.75">
      <c r="A556" s="327">
        <v>423930</v>
      </c>
      <c r="B556" s="328" t="s">
        <v>579</v>
      </c>
      <c r="C556" s="347"/>
      <c r="D556" s="345">
        <v>125</v>
      </c>
      <c r="E556" s="343"/>
    </row>
    <row r="557" spans="1:5" s="220" customFormat="1" ht="31.5">
      <c r="A557" s="327">
        <v>423940</v>
      </c>
      <c r="B557" s="328" t="s">
        <v>580</v>
      </c>
      <c r="C557" s="347"/>
      <c r="D557" s="345">
        <v>125</v>
      </c>
      <c r="E557" s="343"/>
    </row>
    <row r="558" spans="1:5" s="220" customFormat="1" ht="15.75">
      <c r="A558" s="327">
        <v>423990</v>
      </c>
      <c r="B558" s="328" t="s">
        <v>581</v>
      </c>
      <c r="C558" s="347"/>
      <c r="D558" s="345">
        <v>100</v>
      </c>
      <c r="E558" s="343"/>
    </row>
    <row r="559" spans="1:5" s="220" customFormat="1" ht="15.75">
      <c r="A559" s="344" t="s">
        <v>582</v>
      </c>
      <c r="B559" s="344"/>
      <c r="C559" s="348"/>
      <c r="D559" s="345"/>
      <c r="E559" s="343"/>
    </row>
    <row r="560" spans="1:5" s="220" customFormat="1" ht="15.75">
      <c r="A560" s="327">
        <v>424110</v>
      </c>
      <c r="B560" s="328" t="s">
        <v>583</v>
      </c>
      <c r="C560" s="347"/>
      <c r="D560" s="345">
        <v>225</v>
      </c>
      <c r="E560" s="343"/>
    </row>
    <row r="561" spans="1:5" s="220" customFormat="1" ht="15.75">
      <c r="A561" s="327">
        <v>424120</v>
      </c>
      <c r="B561" s="328" t="s">
        <v>584</v>
      </c>
      <c r="C561" s="347"/>
      <c r="D561" s="345">
        <v>150</v>
      </c>
      <c r="E561" s="343"/>
    </row>
    <row r="562" spans="1:5" s="220" customFormat="1" ht="15.75">
      <c r="A562" s="327">
        <v>424130</v>
      </c>
      <c r="B562" s="328" t="s">
        <v>585</v>
      </c>
      <c r="C562" s="347"/>
      <c r="D562" s="345">
        <v>150</v>
      </c>
      <c r="E562" s="343"/>
    </row>
    <row r="563" spans="1:5" s="220" customFormat="1" ht="15.75">
      <c r="A563" s="327">
        <v>424210</v>
      </c>
      <c r="B563" s="328" t="s">
        <v>586</v>
      </c>
      <c r="C563" s="347"/>
      <c r="D563" s="345">
        <v>250</v>
      </c>
      <c r="E563" s="343"/>
    </row>
    <row r="564" spans="1:5" s="220" customFormat="1" ht="15.75">
      <c r="A564" s="327">
        <v>424310</v>
      </c>
      <c r="B564" s="328" t="s">
        <v>587</v>
      </c>
      <c r="C564" s="347"/>
      <c r="D564" s="345">
        <v>100</v>
      </c>
      <c r="E564" s="343"/>
    </row>
    <row r="565" spans="1:5" s="220" customFormat="1" ht="15.75">
      <c r="A565" s="327">
        <v>424340</v>
      </c>
      <c r="B565" s="328" t="s">
        <v>588</v>
      </c>
      <c r="C565" s="347"/>
      <c r="D565" s="345">
        <v>200</v>
      </c>
      <c r="E565" s="343"/>
    </row>
    <row r="566" spans="1:5" s="220" customFormat="1" ht="15.75">
      <c r="A566" s="324">
        <v>424350</v>
      </c>
      <c r="B566" s="325" t="s">
        <v>1200</v>
      </c>
      <c r="C566" s="350"/>
      <c r="D566" s="330">
        <v>150</v>
      </c>
      <c r="E566" s="343"/>
    </row>
    <row r="567" spans="1:5" s="220" customFormat="1" ht="15.75">
      <c r="A567" s="327">
        <v>424410</v>
      </c>
      <c r="B567" s="328" t="s">
        <v>589</v>
      </c>
      <c r="C567" s="347"/>
      <c r="D567" s="345">
        <v>250</v>
      </c>
      <c r="E567" s="343"/>
    </row>
    <row r="568" spans="1:5" s="220" customFormat="1" ht="15.75">
      <c r="A568" s="327">
        <v>424420</v>
      </c>
      <c r="B568" s="328" t="s">
        <v>590</v>
      </c>
      <c r="C568" s="347"/>
      <c r="D568" s="345">
        <v>200</v>
      </c>
      <c r="E568" s="343"/>
    </row>
    <row r="569" spans="1:5" s="220" customFormat="1" ht="15.75">
      <c r="A569" s="327">
        <v>424430</v>
      </c>
      <c r="B569" s="328" t="s">
        <v>591</v>
      </c>
      <c r="C569" s="347"/>
      <c r="D569" s="345">
        <v>200</v>
      </c>
      <c r="E569" s="343"/>
    </row>
    <row r="570" spans="1:5" s="220" customFormat="1" ht="32.25" customHeight="1">
      <c r="A570" s="327">
        <v>424440</v>
      </c>
      <c r="B570" s="328" t="s">
        <v>592</v>
      </c>
      <c r="C570" s="347"/>
      <c r="D570" s="345">
        <v>150</v>
      </c>
      <c r="E570" s="343"/>
    </row>
    <row r="571" spans="1:5" s="220" customFormat="1" ht="15.75">
      <c r="A571" s="327">
        <v>424450</v>
      </c>
      <c r="B571" s="328" t="s">
        <v>593</v>
      </c>
      <c r="C571" s="347"/>
      <c r="D571" s="345">
        <v>225</v>
      </c>
      <c r="E571" s="343"/>
    </row>
    <row r="572" spans="1:5" s="220" customFormat="1" ht="15.75">
      <c r="A572" s="327">
        <v>424460</v>
      </c>
      <c r="B572" s="328" t="s">
        <v>594</v>
      </c>
      <c r="C572" s="347"/>
      <c r="D572" s="345">
        <v>100</v>
      </c>
      <c r="E572" s="343"/>
    </row>
    <row r="573" spans="1:5" s="220" customFormat="1" ht="15.75">
      <c r="A573" s="327">
        <v>424470</v>
      </c>
      <c r="B573" s="328" t="s">
        <v>595</v>
      </c>
      <c r="C573" s="347"/>
      <c r="D573" s="345">
        <v>150</v>
      </c>
      <c r="E573" s="343"/>
    </row>
    <row r="574" spans="1:5" s="220" customFormat="1" ht="15.75">
      <c r="A574" s="327">
        <v>424480</v>
      </c>
      <c r="B574" s="328" t="s">
        <v>596</v>
      </c>
      <c r="C574" s="347"/>
      <c r="D574" s="345">
        <v>100</v>
      </c>
      <c r="E574" s="343"/>
    </row>
    <row r="575" spans="1:5" s="220" customFormat="1" ht="15.75">
      <c r="A575" s="327">
        <v>424490</v>
      </c>
      <c r="B575" s="328" t="s">
        <v>597</v>
      </c>
      <c r="C575" s="334"/>
      <c r="D575" s="345">
        <v>250</v>
      </c>
      <c r="E575" s="343"/>
    </row>
    <row r="576" spans="1:5" s="220" customFormat="1" ht="15.75">
      <c r="A576" s="327">
        <v>424510</v>
      </c>
      <c r="B576" s="328" t="s">
        <v>598</v>
      </c>
      <c r="C576" s="347"/>
      <c r="D576" s="345">
        <v>200</v>
      </c>
      <c r="E576" s="343"/>
    </row>
    <row r="577" spans="1:5" s="220" customFormat="1" ht="15.75">
      <c r="A577" s="327">
        <v>424520</v>
      </c>
      <c r="B577" s="328" t="s">
        <v>599</v>
      </c>
      <c r="C577" s="347"/>
      <c r="D577" s="345">
        <v>125</v>
      </c>
      <c r="E577" s="343"/>
    </row>
    <row r="578" spans="1:5" s="220" customFormat="1" ht="15.75">
      <c r="A578" s="327">
        <v>424590</v>
      </c>
      <c r="B578" s="328" t="s">
        <v>600</v>
      </c>
      <c r="C578" s="347"/>
      <c r="D578" s="345">
        <v>175</v>
      </c>
      <c r="E578" s="343"/>
    </row>
    <row r="579" spans="1:5" s="220" customFormat="1" ht="15.75">
      <c r="A579" s="327">
        <v>424610</v>
      </c>
      <c r="B579" s="328" t="s">
        <v>601</v>
      </c>
      <c r="C579" s="347"/>
      <c r="D579" s="345">
        <v>150</v>
      </c>
      <c r="E579" s="343"/>
    </row>
    <row r="580" spans="1:5" s="220" customFormat="1" ht="15.75">
      <c r="A580" s="327">
        <v>424690</v>
      </c>
      <c r="B580" s="328" t="s">
        <v>602</v>
      </c>
      <c r="C580" s="347"/>
      <c r="D580" s="345">
        <v>175</v>
      </c>
      <c r="E580" s="343"/>
    </row>
    <row r="581" spans="1:5" s="220" customFormat="1" ht="15.75">
      <c r="A581" s="327">
        <v>424710</v>
      </c>
      <c r="B581" s="328" t="s">
        <v>603</v>
      </c>
      <c r="C581" s="347"/>
      <c r="D581" s="345">
        <v>225</v>
      </c>
      <c r="E581" s="343"/>
    </row>
    <row r="582" spans="1:5" s="220" customFormat="1" ht="31.5">
      <c r="A582" s="327">
        <v>424720</v>
      </c>
      <c r="B582" s="328" t="s">
        <v>604</v>
      </c>
      <c r="C582" s="347"/>
      <c r="D582" s="345">
        <v>200</v>
      </c>
      <c r="E582" s="343"/>
    </row>
    <row r="583" spans="1:5" s="220" customFormat="1" ht="15.75">
      <c r="A583" s="327">
        <v>424810</v>
      </c>
      <c r="B583" s="328" t="s">
        <v>605</v>
      </c>
      <c r="C583" s="347"/>
      <c r="D583" s="345">
        <v>200</v>
      </c>
      <c r="E583" s="343"/>
    </row>
    <row r="584" spans="1:5" s="220" customFormat="1" ht="15.75">
      <c r="A584" s="327">
        <v>424820</v>
      </c>
      <c r="B584" s="328" t="s">
        <v>606</v>
      </c>
      <c r="C584" s="347"/>
      <c r="D584" s="345">
        <v>250</v>
      </c>
      <c r="E584" s="343"/>
    </row>
    <row r="585" spans="1:5" s="220" customFormat="1" ht="15.75">
      <c r="A585" s="327">
        <v>424910</v>
      </c>
      <c r="B585" s="328" t="s">
        <v>607</v>
      </c>
      <c r="C585" s="347"/>
      <c r="D585" s="345">
        <v>200</v>
      </c>
      <c r="E585" s="343"/>
    </row>
    <row r="586" spans="1:5" s="220" customFormat="1" ht="15.75">
      <c r="A586" s="327">
        <v>424920</v>
      </c>
      <c r="B586" s="328" t="s">
        <v>608</v>
      </c>
      <c r="C586" s="347"/>
      <c r="D586" s="345">
        <v>200</v>
      </c>
      <c r="E586" s="343"/>
    </row>
    <row r="587" spans="1:5" s="220" customFormat="1" ht="15.75">
      <c r="A587" s="327">
        <v>424930</v>
      </c>
      <c r="B587" s="328" t="s">
        <v>609</v>
      </c>
      <c r="C587" s="347"/>
      <c r="D587" s="345">
        <v>100</v>
      </c>
      <c r="E587" s="343"/>
    </row>
    <row r="588" spans="1:5" s="220" customFormat="1" ht="15.75">
      <c r="A588" s="327">
        <v>424940</v>
      </c>
      <c r="B588" s="317" t="s">
        <v>1201</v>
      </c>
      <c r="C588" s="347"/>
      <c r="D588" s="345">
        <v>250</v>
      </c>
      <c r="E588" s="343"/>
    </row>
    <row r="589" spans="1:5" s="220" customFormat="1" ht="15.75">
      <c r="A589" s="327">
        <v>424950</v>
      </c>
      <c r="B589" s="328" t="s">
        <v>610</v>
      </c>
      <c r="C589" s="347"/>
      <c r="D589" s="345">
        <v>150</v>
      </c>
      <c r="E589" s="343"/>
    </row>
    <row r="590" spans="1:5" s="220" customFormat="1" ht="15.75">
      <c r="A590" s="327">
        <v>424990</v>
      </c>
      <c r="B590" s="328" t="s">
        <v>611</v>
      </c>
      <c r="C590" s="347"/>
      <c r="D590" s="345">
        <v>100</v>
      </c>
      <c r="E590" s="343"/>
    </row>
    <row r="591" spans="1:5" s="220" customFormat="1" ht="15.75">
      <c r="A591" s="344" t="s">
        <v>1202</v>
      </c>
      <c r="B591" s="346"/>
      <c r="C591" s="347"/>
      <c r="D591" s="345"/>
      <c r="E591" s="343"/>
    </row>
    <row r="592" spans="1:5" s="220" customFormat="1" ht="15.75">
      <c r="A592" s="327">
        <v>425120</v>
      </c>
      <c r="B592" s="328" t="s">
        <v>612</v>
      </c>
      <c r="C592" s="347"/>
      <c r="D592" s="345">
        <v>125</v>
      </c>
      <c r="E592" s="343"/>
    </row>
    <row r="593" spans="1:5" s="220" customFormat="1" ht="15.75">
      <c r="A593" s="316"/>
      <c r="B593" s="332" t="s">
        <v>613</v>
      </c>
      <c r="C593" s="348"/>
      <c r="D593" s="345"/>
      <c r="E593" s="316"/>
    </row>
    <row r="594" spans="1:5" s="220" customFormat="1" ht="141.75">
      <c r="A594" s="316"/>
      <c r="B594" s="328" t="s">
        <v>543</v>
      </c>
      <c r="C594" s="347"/>
      <c r="D594" s="345"/>
      <c r="E594" s="316"/>
    </row>
    <row r="595" spans="1:5" s="220" customFormat="1" ht="15.75">
      <c r="A595" s="344" t="s">
        <v>614</v>
      </c>
      <c r="B595" s="344"/>
      <c r="C595" s="347"/>
      <c r="D595" s="345"/>
      <c r="E595" s="343"/>
    </row>
    <row r="596" spans="1:5" s="220" customFormat="1" ht="15.75">
      <c r="A596" s="327">
        <v>441110</v>
      </c>
      <c r="B596" s="328" t="s">
        <v>615</v>
      </c>
      <c r="C596" s="347"/>
      <c r="D596" s="345">
        <v>200</v>
      </c>
      <c r="E596" s="316"/>
    </row>
    <row r="597" spans="1:5" s="220" customFormat="1" ht="15.75">
      <c r="A597" s="327">
        <v>441120</v>
      </c>
      <c r="B597" s="328" t="s">
        <v>616</v>
      </c>
      <c r="C597" s="334">
        <v>30.5</v>
      </c>
      <c r="D597" s="322"/>
      <c r="E597" s="316"/>
    </row>
    <row r="598" spans="1:5" s="220" customFormat="1" ht="15.75">
      <c r="A598" s="327">
        <v>441210</v>
      </c>
      <c r="B598" s="328" t="s">
        <v>617</v>
      </c>
      <c r="C598" s="334">
        <v>40</v>
      </c>
      <c r="D598" s="322"/>
      <c r="E598" s="316"/>
    </row>
    <row r="599" spans="1:5" s="220" customFormat="1" ht="15.75">
      <c r="A599" s="327">
        <v>441222</v>
      </c>
      <c r="B599" s="328" t="s">
        <v>618</v>
      </c>
      <c r="C599" s="334">
        <v>40</v>
      </c>
      <c r="D599" s="322"/>
      <c r="E599" s="316"/>
    </row>
    <row r="600" spans="1:5" s="220" customFormat="1" ht="15.75">
      <c r="A600" s="324">
        <v>441227</v>
      </c>
      <c r="B600" s="325" t="s">
        <v>619</v>
      </c>
      <c r="C600" s="334">
        <v>40</v>
      </c>
      <c r="D600" s="322"/>
      <c r="E600" s="316"/>
    </row>
    <row r="601" spans="1:5" s="220" customFormat="1" ht="15.75">
      <c r="A601" s="324">
        <v>441330</v>
      </c>
      <c r="B601" s="325" t="s">
        <v>1203</v>
      </c>
      <c r="C601" s="334">
        <v>28.5</v>
      </c>
      <c r="D601" s="325"/>
      <c r="E601" s="316"/>
    </row>
    <row r="602" spans="1:5" s="220" customFormat="1" ht="15.75">
      <c r="A602" s="324">
        <v>441340</v>
      </c>
      <c r="B602" s="325" t="s">
        <v>620</v>
      </c>
      <c r="C602" s="334">
        <v>25.5</v>
      </c>
      <c r="D602" s="325"/>
      <c r="E602" s="316"/>
    </row>
    <row r="603" spans="1:5" s="220" customFormat="1" ht="15.75">
      <c r="A603" s="344" t="s">
        <v>621</v>
      </c>
      <c r="B603" s="344"/>
      <c r="C603" s="334"/>
      <c r="D603" s="322"/>
      <c r="E603" s="316"/>
    </row>
    <row r="604" spans="1:5" s="220" customFormat="1" ht="15.75">
      <c r="A604" s="327">
        <v>444110</v>
      </c>
      <c r="B604" s="328" t="s">
        <v>622</v>
      </c>
      <c r="C604" s="334">
        <v>47</v>
      </c>
      <c r="D604" s="322"/>
      <c r="E604" s="316"/>
    </row>
    <row r="605" spans="1:5" s="220" customFormat="1" ht="15.75">
      <c r="A605" s="327">
        <v>444120</v>
      </c>
      <c r="B605" s="317" t="s">
        <v>1204</v>
      </c>
      <c r="C605" s="334">
        <v>34</v>
      </c>
      <c r="D605" s="322"/>
      <c r="E605" s="316"/>
    </row>
    <row r="606" spans="1:5" s="220" customFormat="1" ht="32.25" customHeight="1">
      <c r="A606" s="324">
        <v>444140</v>
      </c>
      <c r="B606" s="325" t="s">
        <v>1205</v>
      </c>
      <c r="C606" s="334">
        <v>16.5</v>
      </c>
      <c r="D606" s="325"/>
      <c r="E606" s="316"/>
    </row>
    <row r="607" spans="1:5" s="220" customFormat="1" ht="16.5" customHeight="1">
      <c r="A607" s="324">
        <v>444180</v>
      </c>
      <c r="B607" s="325" t="s">
        <v>623</v>
      </c>
      <c r="C607" s="334">
        <v>25</v>
      </c>
      <c r="D607" s="325"/>
      <c r="E607" s="316"/>
    </row>
    <row r="608" spans="1:5" s="220" customFormat="1" ht="15.75">
      <c r="A608" s="324">
        <v>444230</v>
      </c>
      <c r="B608" s="325" t="s">
        <v>1206</v>
      </c>
      <c r="C608" s="334">
        <v>9.5</v>
      </c>
      <c r="D608" s="325"/>
      <c r="E608" s="316"/>
    </row>
    <row r="609" spans="1:5" s="220" customFormat="1" ht="15.75">
      <c r="A609" s="324">
        <v>444240</v>
      </c>
      <c r="B609" s="325" t="s">
        <v>1207</v>
      </c>
      <c r="C609" s="334">
        <v>21.5</v>
      </c>
      <c r="D609" s="325"/>
      <c r="E609" s="219"/>
    </row>
    <row r="610" spans="1:5" s="220" customFormat="1" ht="15.75">
      <c r="A610" s="344" t="s">
        <v>624</v>
      </c>
      <c r="B610" s="346"/>
      <c r="C610" s="334"/>
      <c r="D610" s="322"/>
      <c r="E610" s="219"/>
    </row>
    <row r="611" spans="1:5" s="220" customFormat="1" ht="31.5">
      <c r="A611" s="327">
        <v>445110</v>
      </c>
      <c r="B611" s="325" t="s">
        <v>1208</v>
      </c>
      <c r="C611" s="334">
        <v>40</v>
      </c>
      <c r="D611" s="322"/>
      <c r="E611" s="219"/>
    </row>
    <row r="612" spans="1:5" s="220" customFormat="1" ht="15.75">
      <c r="A612" s="324">
        <v>445131</v>
      </c>
      <c r="B612" s="325" t="s">
        <v>1209</v>
      </c>
      <c r="C612" s="334">
        <v>36.5</v>
      </c>
      <c r="D612" s="325"/>
      <c r="E612" s="219"/>
    </row>
    <row r="613" spans="1:5" s="220" customFormat="1" ht="15.75">
      <c r="A613" s="324">
        <v>445132</v>
      </c>
      <c r="B613" s="325" t="s">
        <v>630</v>
      </c>
      <c r="C613" s="334">
        <v>21</v>
      </c>
      <c r="D613" s="325"/>
      <c r="E613" s="219"/>
    </row>
    <row r="614" spans="1:5" s="220" customFormat="1" ht="15.75">
      <c r="A614" s="324">
        <v>445230</v>
      </c>
      <c r="B614" s="325" t="s">
        <v>1210</v>
      </c>
      <c r="C614" s="334">
        <v>9</v>
      </c>
      <c r="D614" s="325"/>
      <c r="E614" s="219"/>
    </row>
    <row r="615" spans="1:5" s="220" customFormat="1" ht="15.75">
      <c r="A615" s="324">
        <v>445240</v>
      </c>
      <c r="B615" s="325" t="s">
        <v>1211</v>
      </c>
      <c r="C615" s="334">
        <v>9</v>
      </c>
      <c r="D615" s="325"/>
      <c r="E615" s="219"/>
    </row>
    <row r="616" spans="1:5" s="220" customFormat="1" ht="15.75">
      <c r="A616" s="324">
        <v>445250</v>
      </c>
      <c r="B616" s="325" t="s">
        <v>1212</v>
      </c>
      <c r="C616" s="334">
        <v>9</v>
      </c>
      <c r="D616" s="325"/>
      <c r="E616" s="219"/>
    </row>
    <row r="617" spans="1:5" s="220" customFormat="1" ht="15.75">
      <c r="A617" s="324">
        <v>445291</v>
      </c>
      <c r="B617" s="325" t="s">
        <v>1213</v>
      </c>
      <c r="C617" s="334">
        <v>16</v>
      </c>
      <c r="D617" s="325"/>
      <c r="E617" s="219"/>
    </row>
    <row r="618" spans="1:5" s="220" customFormat="1" ht="15.75">
      <c r="A618" s="324">
        <v>445292</v>
      </c>
      <c r="B618" s="325" t="s">
        <v>1214</v>
      </c>
      <c r="C618" s="334">
        <v>19.5</v>
      </c>
      <c r="D618" s="325"/>
      <c r="E618" s="219"/>
    </row>
    <row r="619" spans="1:5" s="220" customFormat="1" ht="15.75">
      <c r="A619" s="324">
        <v>445298</v>
      </c>
      <c r="B619" s="325" t="s">
        <v>1215</v>
      </c>
      <c r="C619" s="334">
        <v>10</v>
      </c>
      <c r="D619" s="325"/>
      <c r="E619" s="219"/>
    </row>
    <row r="620" spans="1:5" s="220" customFormat="1" ht="15.75">
      <c r="A620" s="324">
        <v>445320</v>
      </c>
      <c r="B620" s="325" t="s">
        <v>1216</v>
      </c>
      <c r="C620" s="334">
        <v>10</v>
      </c>
      <c r="D620" s="325"/>
      <c r="E620" s="219"/>
    </row>
    <row r="621" spans="1:5" s="220" customFormat="1" ht="15.75">
      <c r="A621" s="344" t="s">
        <v>1217</v>
      </c>
      <c r="B621" s="344"/>
      <c r="C621" s="352"/>
      <c r="D621" s="344"/>
      <c r="E621" s="219"/>
    </row>
    <row r="622" spans="1:5" s="220" customFormat="1" ht="15.75">
      <c r="A622" s="324">
        <v>449110</v>
      </c>
      <c r="B622" s="325" t="s">
        <v>1218</v>
      </c>
      <c r="C622" s="334">
        <v>25</v>
      </c>
      <c r="D622" s="325"/>
      <c r="E622" s="219"/>
    </row>
    <row r="623" spans="1:5" s="220" customFormat="1" ht="15.75">
      <c r="A623" s="324">
        <v>449121</v>
      </c>
      <c r="B623" s="325" t="s">
        <v>1219</v>
      </c>
      <c r="C623" s="334">
        <v>9</v>
      </c>
      <c r="D623" s="325"/>
      <c r="E623" s="219"/>
    </row>
    <row r="624" spans="1:5" s="220" customFormat="1" ht="15.75">
      <c r="A624" s="324">
        <v>449122</v>
      </c>
      <c r="B624" s="325" t="s">
        <v>1220</v>
      </c>
      <c r="C624" s="334">
        <v>11.5</v>
      </c>
      <c r="D624" s="325"/>
      <c r="E624" s="219"/>
    </row>
    <row r="625" spans="1:5" s="220" customFormat="1" ht="15.75">
      <c r="A625" s="324">
        <v>449129</v>
      </c>
      <c r="B625" s="325" t="s">
        <v>1221</v>
      </c>
      <c r="C625" s="334">
        <v>33.5</v>
      </c>
      <c r="D625" s="325"/>
      <c r="E625" s="219"/>
    </row>
    <row r="626" spans="1:5" s="220" customFormat="1" ht="15.75">
      <c r="A626" s="324">
        <v>449210</v>
      </c>
      <c r="B626" s="325" t="s">
        <v>1222</v>
      </c>
      <c r="C626" s="334">
        <v>40</v>
      </c>
      <c r="D626" s="325"/>
      <c r="E626" s="219"/>
    </row>
    <row r="627" spans="1:5" s="220" customFormat="1" ht="15.75">
      <c r="A627" s="344" t="s">
        <v>1223</v>
      </c>
      <c r="B627" s="344"/>
      <c r="C627" s="352"/>
      <c r="D627" s="344"/>
      <c r="E627" s="219"/>
    </row>
    <row r="628" spans="1:5" s="220" customFormat="1" ht="15.75">
      <c r="A628" s="324">
        <v>455110</v>
      </c>
      <c r="B628" s="325" t="s">
        <v>1064</v>
      </c>
      <c r="C628" s="334">
        <v>40</v>
      </c>
      <c r="D628" s="325"/>
      <c r="E628" s="219"/>
    </row>
    <row r="629" spans="1:5" s="220" customFormat="1" ht="15.75">
      <c r="A629" s="324">
        <v>455211</v>
      </c>
      <c r="B629" s="325" t="s">
        <v>1065</v>
      </c>
      <c r="C629" s="334">
        <v>47</v>
      </c>
      <c r="D629" s="325"/>
      <c r="E629" s="219"/>
    </row>
    <row r="630" spans="1:5" s="220" customFormat="1" ht="15.75">
      <c r="A630" s="324">
        <v>455219</v>
      </c>
      <c r="B630" s="325" t="s">
        <v>1224</v>
      </c>
      <c r="C630" s="334">
        <v>40</v>
      </c>
      <c r="D630" s="325"/>
      <c r="E630" s="219"/>
    </row>
    <row r="631" spans="1:5" s="220" customFormat="1" ht="15.75">
      <c r="A631" s="344" t="s">
        <v>1225</v>
      </c>
      <c r="B631" s="344"/>
      <c r="C631" s="352"/>
      <c r="D631" s="344"/>
      <c r="E631" s="219"/>
    </row>
    <row r="632" spans="1:5" s="220" customFormat="1" ht="15.75">
      <c r="A632" s="324">
        <v>456110</v>
      </c>
      <c r="B632" s="325" t="s">
        <v>1226</v>
      </c>
      <c r="C632" s="334">
        <v>37.5</v>
      </c>
      <c r="D632" s="325"/>
      <c r="E632" s="219"/>
    </row>
    <row r="633" spans="1:5" s="220" customFormat="1" ht="15.75">
      <c r="A633" s="324">
        <v>456120</v>
      </c>
      <c r="B633" s="325" t="s">
        <v>1227</v>
      </c>
      <c r="C633" s="334">
        <v>34</v>
      </c>
      <c r="D633" s="325"/>
      <c r="E633" s="219"/>
    </row>
    <row r="634" spans="1:5" s="220" customFormat="1" ht="15.75">
      <c r="A634" s="324">
        <v>456130</v>
      </c>
      <c r="B634" s="325" t="s">
        <v>1228</v>
      </c>
      <c r="C634" s="334">
        <v>29.5</v>
      </c>
      <c r="D634" s="325"/>
      <c r="E634" s="219"/>
    </row>
    <row r="635" spans="1:5" s="220" customFormat="1" ht="15.75">
      <c r="A635" s="324">
        <v>456191</v>
      </c>
      <c r="B635" s="325" t="s">
        <v>1229</v>
      </c>
      <c r="C635" s="334">
        <v>22.5</v>
      </c>
      <c r="D635" s="325"/>
      <c r="E635" s="219"/>
    </row>
    <row r="636" spans="1:5" s="220" customFormat="1" ht="15.75">
      <c r="A636" s="324">
        <v>456199</v>
      </c>
      <c r="B636" s="325" t="s">
        <v>1230</v>
      </c>
      <c r="C636" s="334">
        <v>9.5</v>
      </c>
      <c r="D636" s="325"/>
      <c r="E636" s="219"/>
    </row>
    <row r="637" spans="1:5" s="220" customFormat="1" ht="15.75">
      <c r="A637" s="344" t="s">
        <v>1231</v>
      </c>
      <c r="B637" s="344"/>
      <c r="C637" s="352"/>
      <c r="D637" s="344"/>
      <c r="E637" s="219"/>
    </row>
    <row r="638" spans="1:5" s="220" customFormat="1" ht="15.75">
      <c r="A638" s="324">
        <v>457110</v>
      </c>
      <c r="B638" s="325" t="s">
        <v>625</v>
      </c>
      <c r="C638" s="334">
        <v>36.5</v>
      </c>
      <c r="D638" s="325"/>
      <c r="E638" s="219"/>
    </row>
    <row r="639" spans="1:5" s="220" customFormat="1" ht="15.75">
      <c r="A639" s="324">
        <v>457120</v>
      </c>
      <c r="B639" s="325" t="s">
        <v>626</v>
      </c>
      <c r="C639" s="334">
        <v>33.5</v>
      </c>
      <c r="D639" s="325"/>
      <c r="E639" s="219"/>
    </row>
    <row r="640" spans="1:5" s="220" customFormat="1" ht="15.75">
      <c r="A640" s="324">
        <v>457210</v>
      </c>
      <c r="B640" s="325" t="s">
        <v>631</v>
      </c>
      <c r="C640" s="334"/>
      <c r="D640" s="330">
        <v>100</v>
      </c>
      <c r="E640" s="219"/>
    </row>
    <row r="641" spans="1:5" s="220" customFormat="1" ht="15.75">
      <c r="A641" s="344" t="s">
        <v>1232</v>
      </c>
      <c r="B641" s="344"/>
      <c r="C641" s="352"/>
      <c r="D641" s="344"/>
      <c r="E641" s="219"/>
    </row>
    <row r="642" spans="1:5" s="220" customFormat="1" ht="15.75">
      <c r="A642" s="324">
        <v>458110</v>
      </c>
      <c r="B642" s="325" t="s">
        <v>1233</v>
      </c>
      <c r="C642" s="334">
        <v>47</v>
      </c>
      <c r="D642" s="325"/>
      <c r="E642" s="219"/>
    </row>
    <row r="643" spans="1:5" s="220" customFormat="1" ht="15.75">
      <c r="A643" s="324">
        <v>458210</v>
      </c>
      <c r="B643" s="325" t="s">
        <v>1234</v>
      </c>
      <c r="C643" s="334">
        <v>34</v>
      </c>
      <c r="D643" s="325"/>
      <c r="E643" s="219"/>
    </row>
    <row r="644" spans="1:5" s="220" customFormat="1" ht="15.75">
      <c r="A644" s="324">
        <v>458310</v>
      </c>
      <c r="B644" s="325" t="s">
        <v>1235</v>
      </c>
      <c r="C644" s="334">
        <v>20.5</v>
      </c>
      <c r="D644" s="325"/>
      <c r="E644" s="219"/>
    </row>
    <row r="645" spans="1:5" s="220" customFormat="1" ht="15.75">
      <c r="A645" s="324">
        <v>458320</v>
      </c>
      <c r="B645" s="325" t="s">
        <v>1236</v>
      </c>
      <c r="C645" s="334">
        <v>38</v>
      </c>
      <c r="D645" s="325"/>
      <c r="E645" s="219"/>
    </row>
    <row r="646" spans="1:5" s="220" customFormat="1" ht="15.75">
      <c r="A646" s="344" t="s">
        <v>1237</v>
      </c>
      <c r="B646" s="344"/>
      <c r="C646" s="352"/>
      <c r="D646" s="344"/>
      <c r="E646" s="219"/>
    </row>
    <row r="647" spans="1:5" s="220" customFormat="1" ht="15.75">
      <c r="A647" s="324">
        <v>459110</v>
      </c>
      <c r="B647" s="325" t="s">
        <v>1238</v>
      </c>
      <c r="C647" s="334">
        <v>26.5</v>
      </c>
      <c r="D647" s="325"/>
      <c r="E647" s="219"/>
    </row>
    <row r="648" spans="1:5" s="220" customFormat="1" ht="15.75">
      <c r="A648" s="324">
        <v>459120</v>
      </c>
      <c r="B648" s="325" t="s">
        <v>1239</v>
      </c>
      <c r="C648" s="334">
        <v>35</v>
      </c>
      <c r="D648" s="325"/>
      <c r="E648" s="219"/>
    </row>
    <row r="649" spans="1:5" s="220" customFormat="1" ht="15.75">
      <c r="A649" s="324">
        <v>459130</v>
      </c>
      <c r="B649" s="325" t="s">
        <v>1240</v>
      </c>
      <c r="C649" s="334">
        <v>34</v>
      </c>
      <c r="D649" s="325"/>
      <c r="E649" s="219"/>
    </row>
    <row r="650" spans="1:5" s="220" customFormat="1" ht="15.75">
      <c r="A650" s="324">
        <v>459140</v>
      </c>
      <c r="B650" s="325" t="s">
        <v>1241</v>
      </c>
      <c r="C650" s="334">
        <v>22.5</v>
      </c>
      <c r="D650" s="325"/>
      <c r="E650" s="219"/>
    </row>
    <row r="651" spans="1:5" s="220" customFormat="1" ht="15.75">
      <c r="A651" s="324">
        <v>459210</v>
      </c>
      <c r="B651" s="325" t="s">
        <v>1242</v>
      </c>
      <c r="C651" s="334">
        <v>36</v>
      </c>
      <c r="D651" s="325"/>
      <c r="E651" s="219"/>
    </row>
    <row r="652" spans="1:5" s="220" customFormat="1" ht="15.75">
      <c r="A652" s="324">
        <v>459310</v>
      </c>
      <c r="B652" s="325" t="s">
        <v>627</v>
      </c>
      <c r="C652" s="334">
        <v>9</v>
      </c>
      <c r="D652" s="325"/>
      <c r="E652" s="219"/>
    </row>
    <row r="653" spans="1:5" s="220" customFormat="1" ht="15.75">
      <c r="A653" s="324">
        <v>459410</v>
      </c>
      <c r="B653" s="325" t="s">
        <v>1243</v>
      </c>
      <c r="C653" s="334">
        <v>40</v>
      </c>
      <c r="D653" s="325"/>
      <c r="E653" s="219"/>
    </row>
    <row r="654" spans="1:5" s="220" customFormat="1" ht="15.75">
      <c r="A654" s="324">
        <v>459420</v>
      </c>
      <c r="B654" s="325" t="s">
        <v>1244</v>
      </c>
      <c r="C654" s="334">
        <v>13.5</v>
      </c>
      <c r="D654" s="325"/>
      <c r="E654" s="219"/>
    </row>
    <row r="655" spans="1:5" s="220" customFormat="1" ht="15.75">
      <c r="A655" s="324">
        <v>459510</v>
      </c>
      <c r="B655" s="325" t="s">
        <v>1245</v>
      </c>
      <c r="C655" s="334">
        <v>14</v>
      </c>
      <c r="D655" s="325"/>
      <c r="E655" s="219"/>
    </row>
    <row r="656" spans="1:5" s="220" customFormat="1" ht="15.75">
      <c r="A656" s="324">
        <v>459910</v>
      </c>
      <c r="B656" s="325" t="s">
        <v>1246</v>
      </c>
      <c r="C656" s="334">
        <v>32</v>
      </c>
      <c r="D656" s="325"/>
      <c r="E656" s="219"/>
    </row>
    <row r="657" spans="1:5" s="220" customFormat="1" ht="15.75">
      <c r="A657" s="324">
        <v>459920</v>
      </c>
      <c r="B657" s="325" t="s">
        <v>628</v>
      </c>
      <c r="C657" s="334">
        <v>16.5</v>
      </c>
      <c r="D657" s="325"/>
      <c r="E657" s="316"/>
    </row>
    <row r="658" spans="1:5" s="220" customFormat="1" ht="15.75">
      <c r="A658" s="324">
        <v>459930</v>
      </c>
      <c r="B658" s="325" t="s">
        <v>629</v>
      </c>
      <c r="C658" s="334">
        <v>19</v>
      </c>
      <c r="D658" s="325"/>
      <c r="E658" s="316"/>
    </row>
    <row r="659" spans="1:5" s="220" customFormat="1" ht="15.75">
      <c r="A659" s="324">
        <v>459991</v>
      </c>
      <c r="B659" s="325" t="s">
        <v>1247</v>
      </c>
      <c r="C659" s="334">
        <v>11.5</v>
      </c>
      <c r="D659" s="325"/>
      <c r="E659" s="316"/>
    </row>
    <row r="660" spans="1:5" s="220" customFormat="1" ht="15.75">
      <c r="A660" s="324">
        <v>459999</v>
      </c>
      <c r="B660" s="325" t="s">
        <v>1248</v>
      </c>
      <c r="C660" s="334">
        <v>11.5</v>
      </c>
      <c r="D660" s="325"/>
      <c r="E660" s="316"/>
    </row>
    <row r="661" spans="1:5" s="220" customFormat="1" ht="15.75">
      <c r="A661" s="316"/>
      <c r="B661" s="332" t="s">
        <v>632</v>
      </c>
      <c r="C661" s="334"/>
      <c r="D661" s="338"/>
      <c r="E661" s="316"/>
    </row>
    <row r="662" spans="1:5" s="220" customFormat="1" ht="15.75">
      <c r="A662" s="344" t="s">
        <v>633</v>
      </c>
      <c r="B662" s="344"/>
      <c r="C662" s="334"/>
      <c r="D662" s="322"/>
      <c r="E662" s="316"/>
    </row>
    <row r="663" spans="1:5" s="220" customFormat="1" ht="15.75">
      <c r="A663" s="327">
        <v>481111</v>
      </c>
      <c r="B663" s="328" t="s">
        <v>634</v>
      </c>
      <c r="C663" s="334"/>
      <c r="D663" s="322">
        <v>1500</v>
      </c>
      <c r="E663" s="316"/>
    </row>
    <row r="664" spans="1:5" s="220" customFormat="1" ht="15.75">
      <c r="A664" s="327">
        <v>481112</v>
      </c>
      <c r="B664" s="328" t="s">
        <v>635</v>
      </c>
      <c r="C664" s="334"/>
      <c r="D664" s="322">
        <v>1500</v>
      </c>
      <c r="E664" s="316"/>
    </row>
    <row r="665" spans="1:5" s="220" customFormat="1" ht="15.75">
      <c r="A665" s="327">
        <v>481211</v>
      </c>
      <c r="B665" s="328" t="s">
        <v>636</v>
      </c>
      <c r="C665" s="334"/>
      <c r="D665" s="322">
        <v>1500</v>
      </c>
      <c r="E665" s="316"/>
    </row>
    <row r="666" spans="1:5" s="220" customFormat="1" ht="15.75">
      <c r="A666" s="327">
        <v>481212</v>
      </c>
      <c r="B666" s="328" t="s">
        <v>637</v>
      </c>
      <c r="C666" s="334"/>
      <c r="D666" s="322">
        <v>1500</v>
      </c>
      <c r="E666" s="316"/>
    </row>
    <row r="667" spans="1:5" s="220" customFormat="1" ht="15.75">
      <c r="A667" s="327">
        <v>481219</v>
      </c>
      <c r="B667" s="328" t="s">
        <v>638</v>
      </c>
      <c r="C667" s="334">
        <v>25</v>
      </c>
      <c r="D667" s="322"/>
      <c r="E667" s="316"/>
    </row>
    <row r="668" spans="1:5" s="220" customFormat="1" ht="15.75">
      <c r="A668" s="344" t="s">
        <v>639</v>
      </c>
      <c r="B668" s="344"/>
      <c r="C668" s="334"/>
      <c r="D668" s="322"/>
      <c r="E668" s="316"/>
    </row>
    <row r="669" spans="1:5" s="220" customFormat="1" ht="15.75">
      <c r="A669" s="327">
        <v>482111</v>
      </c>
      <c r="B669" s="328" t="s">
        <v>640</v>
      </c>
      <c r="C669" s="334"/>
      <c r="D669" s="322">
        <v>1500</v>
      </c>
      <c r="E669" s="316"/>
    </row>
    <row r="670" spans="1:5" s="220" customFormat="1" ht="15.75">
      <c r="A670" s="327">
        <v>482112</v>
      </c>
      <c r="B670" s="328" t="s">
        <v>641</v>
      </c>
      <c r="C670" s="334"/>
      <c r="D670" s="322">
        <v>1500</v>
      </c>
      <c r="E670" s="316"/>
    </row>
    <row r="671" spans="1:5" s="220" customFormat="1" ht="15.75">
      <c r="A671" s="344" t="s">
        <v>1066</v>
      </c>
      <c r="B671" s="344"/>
      <c r="C671" s="334"/>
      <c r="D671" s="322"/>
      <c r="E671" s="331"/>
    </row>
    <row r="672" spans="1:5" s="220" customFormat="1" ht="15.75">
      <c r="A672" s="327">
        <v>483111</v>
      </c>
      <c r="B672" s="328" t="s">
        <v>642</v>
      </c>
      <c r="C672" s="334"/>
      <c r="D672" s="322">
        <v>1050</v>
      </c>
      <c r="E672" s="316"/>
    </row>
    <row r="673" spans="1:5" s="220" customFormat="1" ht="15.75">
      <c r="A673" s="327">
        <v>483112</v>
      </c>
      <c r="B673" s="328" t="s">
        <v>643</v>
      </c>
      <c r="C673" s="334"/>
      <c r="D673" s="322">
        <v>1500</v>
      </c>
      <c r="E673" s="219"/>
    </row>
    <row r="674" spans="1:5" s="220" customFormat="1" ht="15.75">
      <c r="A674" s="327">
        <v>483113</v>
      </c>
      <c r="B674" s="328" t="s">
        <v>644</v>
      </c>
      <c r="C674" s="334"/>
      <c r="D674" s="322">
        <v>800</v>
      </c>
      <c r="E674" s="219"/>
    </row>
    <row r="675" spans="1:5" s="220" customFormat="1" ht="15.75">
      <c r="A675" s="327">
        <v>483114</v>
      </c>
      <c r="B675" s="328" t="s">
        <v>645</v>
      </c>
      <c r="C675" s="334"/>
      <c r="D675" s="322">
        <v>550</v>
      </c>
      <c r="E675" s="219"/>
    </row>
    <row r="676" spans="1:5" s="220" customFormat="1" ht="15.75">
      <c r="A676" s="327">
        <v>483211</v>
      </c>
      <c r="B676" s="328" t="s">
        <v>646</v>
      </c>
      <c r="C676" s="334"/>
      <c r="D676" s="322">
        <v>1050</v>
      </c>
      <c r="E676" s="219"/>
    </row>
    <row r="677" spans="1:5" s="220" customFormat="1" ht="15.75">
      <c r="A677" s="327">
        <v>483212</v>
      </c>
      <c r="B677" s="328" t="s">
        <v>647</v>
      </c>
      <c r="C677" s="334"/>
      <c r="D677" s="322">
        <v>550</v>
      </c>
      <c r="E677" s="219"/>
    </row>
    <row r="678" spans="1:5" s="220" customFormat="1" ht="15.75">
      <c r="A678" s="344" t="s">
        <v>648</v>
      </c>
      <c r="B678" s="344"/>
      <c r="C678" s="334"/>
      <c r="D678" s="322"/>
      <c r="E678" s="219"/>
    </row>
    <row r="679" spans="1:5" s="232" customFormat="1" ht="15.75">
      <c r="A679" s="327">
        <v>484110</v>
      </c>
      <c r="B679" s="328" t="s">
        <v>649</v>
      </c>
      <c r="C679" s="334">
        <v>34</v>
      </c>
      <c r="D679" s="322"/>
      <c r="E679" s="231"/>
    </row>
    <row r="680" spans="1:5" s="232" customFormat="1" ht="15.75">
      <c r="A680" s="327">
        <v>484121</v>
      </c>
      <c r="B680" s="328" t="s">
        <v>650</v>
      </c>
      <c r="C680" s="334">
        <v>34</v>
      </c>
      <c r="D680" s="322"/>
      <c r="E680" s="231"/>
    </row>
    <row r="681" spans="1:5" s="220" customFormat="1" ht="15.75">
      <c r="A681" s="327">
        <v>484122</v>
      </c>
      <c r="B681" s="328" t="s">
        <v>651</v>
      </c>
      <c r="C681" s="334">
        <v>43</v>
      </c>
      <c r="D681" s="322"/>
      <c r="E681" s="219"/>
    </row>
    <row r="682" spans="1:5" s="220" customFormat="1" ht="15.75">
      <c r="A682" s="327">
        <v>484210</v>
      </c>
      <c r="B682" s="328" t="s">
        <v>652</v>
      </c>
      <c r="C682" s="334">
        <v>34</v>
      </c>
      <c r="D682" s="322"/>
      <c r="E682" s="219"/>
    </row>
    <row r="683" spans="1:5" s="220" customFormat="1" ht="15.75">
      <c r="A683" s="327">
        <v>484220</v>
      </c>
      <c r="B683" s="328" t="s">
        <v>653</v>
      </c>
      <c r="C683" s="334">
        <v>34</v>
      </c>
      <c r="D683" s="322"/>
      <c r="E683" s="219"/>
    </row>
    <row r="684" spans="1:5" s="220" customFormat="1" ht="19.5" customHeight="1">
      <c r="A684" s="327">
        <v>484230</v>
      </c>
      <c r="B684" s="328" t="s">
        <v>654</v>
      </c>
      <c r="C684" s="334">
        <v>34</v>
      </c>
      <c r="D684" s="322"/>
      <c r="E684" s="219"/>
    </row>
    <row r="685" spans="1:5" s="220" customFormat="1" ht="15.75">
      <c r="A685" s="344" t="s">
        <v>655</v>
      </c>
      <c r="B685" s="344"/>
      <c r="C685" s="334"/>
      <c r="D685" s="322"/>
      <c r="E685" s="219"/>
    </row>
    <row r="686" spans="1:5" s="220" customFormat="1" ht="15.75">
      <c r="A686" s="327">
        <v>485111</v>
      </c>
      <c r="B686" s="328" t="s">
        <v>656</v>
      </c>
      <c r="C686" s="334">
        <v>29</v>
      </c>
      <c r="D686" s="322"/>
      <c r="E686" s="219"/>
    </row>
    <row r="687" spans="1:5" s="220" customFormat="1" ht="15.75">
      <c r="A687" s="327">
        <v>485112</v>
      </c>
      <c r="B687" s="328" t="s">
        <v>657</v>
      </c>
      <c r="C687" s="334">
        <v>47</v>
      </c>
      <c r="D687" s="322"/>
      <c r="E687" s="219"/>
    </row>
    <row r="688" spans="1:5" s="220" customFormat="1" ht="15.75">
      <c r="A688" s="327">
        <v>485113</v>
      </c>
      <c r="B688" s="328" t="s">
        <v>658</v>
      </c>
      <c r="C688" s="334">
        <v>32.5</v>
      </c>
      <c r="D688" s="322"/>
      <c r="E688" s="219"/>
    </row>
    <row r="689" spans="1:5" s="220" customFormat="1" ht="15.75">
      <c r="A689" s="327">
        <v>485119</v>
      </c>
      <c r="B689" s="328" t="s">
        <v>659</v>
      </c>
      <c r="C689" s="334">
        <v>37.5</v>
      </c>
      <c r="D689" s="322"/>
      <c r="E689" s="219"/>
    </row>
    <row r="690" spans="1:5" s="220" customFormat="1" ht="15.75">
      <c r="A690" s="327">
        <v>485210</v>
      </c>
      <c r="B690" s="328" t="s">
        <v>660</v>
      </c>
      <c r="C690" s="334">
        <v>32</v>
      </c>
      <c r="D690" s="322"/>
      <c r="E690" s="219"/>
    </row>
    <row r="691" spans="1:5" s="220" customFormat="1" ht="15.75">
      <c r="A691" s="324">
        <v>485310</v>
      </c>
      <c r="B691" s="325" t="s">
        <v>1249</v>
      </c>
      <c r="C691" s="334">
        <v>19</v>
      </c>
      <c r="D691" s="322"/>
      <c r="E691" s="219"/>
    </row>
    <row r="692" spans="1:5" s="220" customFormat="1" ht="15.75">
      <c r="A692" s="327">
        <v>485320</v>
      </c>
      <c r="B692" s="328" t="s">
        <v>661</v>
      </c>
      <c r="C692" s="334">
        <v>19</v>
      </c>
      <c r="D692" s="322"/>
      <c r="E692" s="219"/>
    </row>
    <row r="693" spans="1:5" s="220" customFormat="1" ht="15.75">
      <c r="A693" s="327">
        <v>485410</v>
      </c>
      <c r="B693" s="328" t="s">
        <v>662</v>
      </c>
      <c r="C693" s="334">
        <v>30</v>
      </c>
      <c r="D693" s="322"/>
      <c r="E693" s="219"/>
    </row>
    <row r="694" spans="1:5" s="220" customFormat="1" ht="15.75">
      <c r="A694" s="327">
        <v>485510</v>
      </c>
      <c r="B694" s="328" t="s">
        <v>663</v>
      </c>
      <c r="C694" s="334">
        <v>19</v>
      </c>
      <c r="D694" s="322"/>
      <c r="E694" s="219"/>
    </row>
    <row r="695" spans="1:5" s="220" customFormat="1" ht="15.75">
      <c r="A695" s="327">
        <v>485991</v>
      </c>
      <c r="B695" s="328" t="s">
        <v>664</v>
      </c>
      <c r="C695" s="334">
        <v>19</v>
      </c>
      <c r="D695" s="322"/>
      <c r="E695" s="219"/>
    </row>
    <row r="696" spans="1:5" s="220" customFormat="1" ht="15.75">
      <c r="A696" s="327">
        <v>485999</v>
      </c>
      <c r="B696" s="328" t="s">
        <v>665</v>
      </c>
      <c r="C696" s="334">
        <v>19</v>
      </c>
      <c r="D696" s="322"/>
      <c r="E696" s="219"/>
    </row>
    <row r="697" spans="1:5" s="220" customFormat="1" ht="15.75">
      <c r="A697" s="344" t="s">
        <v>666</v>
      </c>
      <c r="B697" s="344"/>
      <c r="C697" s="334"/>
      <c r="D697" s="322"/>
      <c r="E697" s="219"/>
    </row>
    <row r="698" spans="1:5" s="220" customFormat="1" ht="15.75">
      <c r="A698" s="327">
        <v>486110</v>
      </c>
      <c r="B698" s="328" t="s">
        <v>667</v>
      </c>
      <c r="C698" s="334"/>
      <c r="D698" s="322">
        <v>1500</v>
      </c>
      <c r="E698" s="219"/>
    </row>
    <row r="699" spans="1:5" s="220" customFormat="1" ht="15.75">
      <c r="A699" s="327">
        <v>486210</v>
      </c>
      <c r="B699" s="328" t="s">
        <v>668</v>
      </c>
      <c r="C699" s="334">
        <v>41.5</v>
      </c>
      <c r="D699" s="322"/>
      <c r="E699" s="219"/>
    </row>
    <row r="700" spans="1:5" s="220" customFormat="1" ht="15.75">
      <c r="A700" s="327">
        <v>486910</v>
      </c>
      <c r="B700" s="328" t="s">
        <v>669</v>
      </c>
      <c r="C700" s="334"/>
      <c r="D700" s="322">
        <v>1500</v>
      </c>
      <c r="E700" s="219"/>
    </row>
    <row r="701" spans="1:5" s="220" customFormat="1" ht="15.75">
      <c r="A701" s="327">
        <v>486990</v>
      </c>
      <c r="B701" s="328" t="s">
        <v>670</v>
      </c>
      <c r="C701" s="334">
        <v>46</v>
      </c>
      <c r="D701" s="322"/>
      <c r="E701" s="219"/>
    </row>
    <row r="702" spans="1:5" s="220" customFormat="1" ht="15.75">
      <c r="A702" s="344" t="s">
        <v>671</v>
      </c>
      <c r="B702" s="344"/>
      <c r="C702" s="334"/>
      <c r="D702" s="322"/>
      <c r="E702" s="219"/>
    </row>
    <row r="703" spans="1:5" s="220" customFormat="1" ht="15.75">
      <c r="A703" s="327">
        <v>487110</v>
      </c>
      <c r="B703" s="328" t="s">
        <v>672</v>
      </c>
      <c r="C703" s="334">
        <v>20.5</v>
      </c>
      <c r="D703" s="322"/>
      <c r="E703" s="219"/>
    </row>
    <row r="704" spans="1:5" s="220" customFormat="1" ht="15.75">
      <c r="A704" s="327">
        <v>487210</v>
      </c>
      <c r="B704" s="328" t="s">
        <v>673</v>
      </c>
      <c r="C704" s="334">
        <v>14</v>
      </c>
      <c r="D704" s="322"/>
      <c r="E704" s="219"/>
    </row>
    <row r="705" spans="1:5" s="220" customFormat="1" ht="15.75">
      <c r="A705" s="327">
        <v>487990</v>
      </c>
      <c r="B705" s="328" t="s">
        <v>674</v>
      </c>
      <c r="C705" s="334">
        <v>25</v>
      </c>
      <c r="D705" s="322"/>
      <c r="E705" s="316"/>
    </row>
    <row r="706" spans="1:5" s="220" customFormat="1" ht="15.75">
      <c r="A706" s="344" t="s">
        <v>675</v>
      </c>
      <c r="B706" s="344"/>
      <c r="C706" s="334"/>
      <c r="D706" s="322"/>
      <c r="E706" s="316"/>
    </row>
    <row r="707" spans="1:5" s="220" customFormat="1" ht="15.75">
      <c r="A707" s="327">
        <v>488111</v>
      </c>
      <c r="B707" s="328" t="s">
        <v>676</v>
      </c>
      <c r="C707" s="334">
        <v>40</v>
      </c>
      <c r="D707" s="322"/>
      <c r="E707" s="316"/>
    </row>
    <row r="708" spans="1:5" s="220" customFormat="1" ht="15.75">
      <c r="A708" s="327">
        <v>488119</v>
      </c>
      <c r="B708" s="328" t="s">
        <v>677</v>
      </c>
      <c r="C708" s="334">
        <v>40</v>
      </c>
      <c r="D708" s="322"/>
      <c r="E708" s="316"/>
    </row>
    <row r="709" spans="1:5" s="220" customFormat="1" ht="15.75">
      <c r="A709" s="327">
        <v>488190</v>
      </c>
      <c r="B709" s="328" t="s">
        <v>678</v>
      </c>
      <c r="C709" s="334">
        <v>40</v>
      </c>
      <c r="D709" s="322"/>
      <c r="E709" s="316"/>
    </row>
    <row r="710" spans="1:5" s="220" customFormat="1" ht="15.75">
      <c r="A710" s="327">
        <v>488210</v>
      </c>
      <c r="B710" s="328" t="s">
        <v>679</v>
      </c>
      <c r="C710" s="334">
        <v>34</v>
      </c>
      <c r="D710" s="322"/>
      <c r="E710" s="316"/>
    </row>
    <row r="711" spans="1:5" s="220" customFormat="1" ht="15.75">
      <c r="A711" s="327">
        <v>488310</v>
      </c>
      <c r="B711" s="328" t="s">
        <v>680</v>
      </c>
      <c r="C711" s="334">
        <v>47</v>
      </c>
      <c r="D711" s="322"/>
      <c r="E711" s="316"/>
    </row>
    <row r="712" spans="1:5" s="220" customFormat="1" ht="15.75">
      <c r="A712" s="327">
        <v>488320</v>
      </c>
      <c r="B712" s="328" t="s">
        <v>681</v>
      </c>
      <c r="C712" s="334">
        <v>47</v>
      </c>
      <c r="D712" s="322"/>
      <c r="E712" s="316"/>
    </row>
    <row r="713" spans="1:5" s="220" customFormat="1" ht="15.75">
      <c r="A713" s="327">
        <v>488330</v>
      </c>
      <c r="B713" s="328" t="s">
        <v>682</v>
      </c>
      <c r="C713" s="334">
        <v>47</v>
      </c>
      <c r="D713" s="322"/>
      <c r="E713" s="316"/>
    </row>
    <row r="714" spans="1:5" s="220" customFormat="1" ht="15.75">
      <c r="A714" s="327">
        <v>488390</v>
      </c>
      <c r="B714" s="328" t="s">
        <v>683</v>
      </c>
      <c r="C714" s="334">
        <v>47</v>
      </c>
      <c r="D714" s="322"/>
      <c r="E714" s="316"/>
    </row>
    <row r="715" spans="1:5" s="220" customFormat="1" ht="15.75">
      <c r="A715" s="327">
        <v>488410</v>
      </c>
      <c r="B715" s="328" t="s">
        <v>684</v>
      </c>
      <c r="C715" s="334">
        <v>9</v>
      </c>
      <c r="D715" s="322"/>
      <c r="E715" s="316"/>
    </row>
    <row r="716" spans="1:5" s="220" customFormat="1" ht="15.75">
      <c r="A716" s="327">
        <v>488490</v>
      </c>
      <c r="B716" s="328" t="s">
        <v>685</v>
      </c>
      <c r="C716" s="334">
        <v>18</v>
      </c>
      <c r="D716" s="322"/>
      <c r="E716" s="316"/>
    </row>
    <row r="717" spans="1:5" s="220" customFormat="1" ht="18">
      <c r="A717" s="327">
        <v>488510</v>
      </c>
      <c r="B717" s="328" t="s">
        <v>1345</v>
      </c>
      <c r="C717" s="334">
        <v>20</v>
      </c>
      <c r="D717" s="322"/>
      <c r="E717" s="331" t="s">
        <v>1153</v>
      </c>
    </row>
    <row r="718" spans="1:5" s="220" customFormat="1" ht="31.5">
      <c r="A718" s="327" t="s">
        <v>1154</v>
      </c>
      <c r="B718" s="328" t="s">
        <v>686</v>
      </c>
      <c r="C718" s="334">
        <v>34</v>
      </c>
      <c r="D718" s="322"/>
      <c r="E718" s="316"/>
    </row>
    <row r="719" spans="1:5" s="220" customFormat="1" ht="15.75">
      <c r="A719" s="327">
        <v>488991</v>
      </c>
      <c r="B719" s="328" t="s">
        <v>687</v>
      </c>
      <c r="C719" s="334">
        <v>34</v>
      </c>
      <c r="D719" s="322"/>
      <c r="E719" s="316"/>
    </row>
    <row r="720" spans="1:5" s="220" customFormat="1" ht="15.75">
      <c r="A720" s="327">
        <v>488999</v>
      </c>
      <c r="B720" s="328" t="s">
        <v>688</v>
      </c>
      <c r="C720" s="334">
        <v>25</v>
      </c>
      <c r="D720" s="322"/>
      <c r="E720" s="316"/>
    </row>
    <row r="721" spans="1:5" s="220" customFormat="1" ht="15.75">
      <c r="A721" s="344" t="s">
        <v>689</v>
      </c>
      <c r="B721" s="344"/>
      <c r="C721" s="334"/>
      <c r="D721" s="322"/>
      <c r="E721" s="219"/>
    </row>
    <row r="722" spans="1:5" s="220" customFormat="1" ht="15.75">
      <c r="A722" s="327">
        <v>491110</v>
      </c>
      <c r="B722" s="328" t="s">
        <v>690</v>
      </c>
      <c r="C722" s="334">
        <v>9</v>
      </c>
      <c r="D722" s="322"/>
      <c r="E722" s="219"/>
    </row>
    <row r="723" spans="1:5" s="220" customFormat="1" ht="15.75">
      <c r="A723" s="344" t="s">
        <v>691</v>
      </c>
      <c r="B723" s="344"/>
      <c r="C723" s="334"/>
      <c r="D723" s="322"/>
      <c r="E723" s="219"/>
    </row>
    <row r="724" spans="1:5" s="220" customFormat="1" ht="15.75">
      <c r="A724" s="327">
        <v>492110</v>
      </c>
      <c r="B724" s="328" t="s">
        <v>692</v>
      </c>
      <c r="C724" s="334"/>
      <c r="D724" s="322">
        <v>1500</v>
      </c>
      <c r="E724" s="219"/>
    </row>
    <row r="725" spans="1:5" s="220" customFormat="1" ht="15.75">
      <c r="A725" s="327">
        <v>492210</v>
      </c>
      <c r="B725" s="328" t="s">
        <v>693</v>
      </c>
      <c r="C725" s="334">
        <v>34</v>
      </c>
      <c r="D725" s="322"/>
      <c r="E725" s="219"/>
    </row>
    <row r="726" spans="1:5" s="220" customFormat="1" ht="15.75">
      <c r="A726" s="344" t="s">
        <v>694</v>
      </c>
      <c r="B726" s="344"/>
      <c r="C726" s="334"/>
      <c r="D726" s="322"/>
      <c r="E726" s="219"/>
    </row>
    <row r="727" spans="1:5" s="220" customFormat="1" ht="15.75">
      <c r="A727" s="327">
        <v>493110</v>
      </c>
      <c r="B727" s="328" t="s">
        <v>695</v>
      </c>
      <c r="C727" s="334">
        <v>34</v>
      </c>
      <c r="D727" s="322"/>
      <c r="E727" s="219"/>
    </row>
    <row r="728" spans="1:5" s="220" customFormat="1" ht="15.75">
      <c r="A728" s="327">
        <v>493120</v>
      </c>
      <c r="B728" s="328" t="s">
        <v>696</v>
      </c>
      <c r="C728" s="334">
        <v>36.5</v>
      </c>
      <c r="D728" s="322"/>
      <c r="E728" s="219"/>
    </row>
    <row r="729" spans="1:5" s="220" customFormat="1" ht="15.75">
      <c r="A729" s="327">
        <v>493130</v>
      </c>
      <c r="B729" s="328" t="s">
        <v>697</v>
      </c>
      <c r="C729" s="334">
        <v>34</v>
      </c>
      <c r="D729" s="322"/>
      <c r="E729" s="219"/>
    </row>
    <row r="730" spans="1:5" s="220" customFormat="1" ht="15.75">
      <c r="A730" s="327">
        <v>493190</v>
      </c>
      <c r="B730" s="328" t="s">
        <v>698</v>
      </c>
      <c r="C730" s="334">
        <v>36.5</v>
      </c>
      <c r="D730" s="322"/>
      <c r="E730" s="219"/>
    </row>
    <row r="731" spans="1:5" s="220" customFormat="1" ht="15.75">
      <c r="A731" s="316"/>
      <c r="B731" s="332" t="s">
        <v>699</v>
      </c>
      <c r="C731" s="334"/>
      <c r="D731" s="338"/>
      <c r="E731" s="219"/>
    </row>
    <row r="732" spans="1:5" s="220" customFormat="1" ht="15.75">
      <c r="A732" s="344" t="s">
        <v>706</v>
      </c>
      <c r="B732" s="344"/>
      <c r="C732" s="334"/>
      <c r="D732" s="322"/>
      <c r="E732" s="219"/>
    </row>
    <row r="733" spans="1:5" s="220" customFormat="1" ht="15.75">
      <c r="A733" s="327">
        <v>512110</v>
      </c>
      <c r="B733" s="328" t="s">
        <v>707</v>
      </c>
      <c r="C733" s="334">
        <v>40</v>
      </c>
      <c r="D733" s="322"/>
      <c r="E733" s="219"/>
    </row>
    <row r="734" spans="1:5" s="220" customFormat="1" ht="15.75">
      <c r="A734" s="327">
        <v>512120</v>
      </c>
      <c r="B734" s="328" t="s">
        <v>708</v>
      </c>
      <c r="C734" s="334">
        <v>39</v>
      </c>
      <c r="D734" s="322"/>
      <c r="E734" s="219"/>
    </row>
    <row r="735" spans="1:5" s="220" customFormat="1" ht="15.75">
      <c r="A735" s="327">
        <v>512131</v>
      </c>
      <c r="B735" s="328" t="s">
        <v>709</v>
      </c>
      <c r="C735" s="334">
        <v>47</v>
      </c>
      <c r="D735" s="322"/>
      <c r="E735" s="219"/>
    </row>
    <row r="736" spans="1:5" s="220" customFormat="1" ht="15.75">
      <c r="A736" s="327">
        <v>512132</v>
      </c>
      <c r="B736" s="328" t="s">
        <v>710</v>
      </c>
      <c r="C736" s="334">
        <v>12.5</v>
      </c>
      <c r="D736" s="322"/>
      <c r="E736" s="219"/>
    </row>
    <row r="737" spans="1:5" s="220" customFormat="1" ht="15.75">
      <c r="A737" s="327">
        <v>512191</v>
      </c>
      <c r="B737" s="328" t="s">
        <v>711</v>
      </c>
      <c r="C737" s="334">
        <v>39</v>
      </c>
      <c r="D737" s="322"/>
      <c r="E737" s="219"/>
    </row>
    <row r="738" spans="1:5" s="220" customFormat="1" ht="15.75">
      <c r="A738" s="327">
        <v>512199</v>
      </c>
      <c r="B738" s="328" t="s">
        <v>712</v>
      </c>
      <c r="C738" s="334">
        <v>28.5</v>
      </c>
      <c r="D738" s="322"/>
      <c r="E738" s="219"/>
    </row>
    <row r="739" spans="1:5" s="220" customFormat="1" ht="15.75">
      <c r="A739" s="327">
        <v>512230</v>
      </c>
      <c r="B739" s="328" t="s">
        <v>713</v>
      </c>
      <c r="C739" s="334"/>
      <c r="D739" s="322">
        <v>900</v>
      </c>
      <c r="E739" s="219"/>
    </row>
    <row r="740" spans="1:5" s="220" customFormat="1" ht="15.75">
      <c r="A740" s="327">
        <v>512240</v>
      </c>
      <c r="B740" s="328" t="s">
        <v>714</v>
      </c>
      <c r="C740" s="334">
        <v>11</v>
      </c>
      <c r="D740" s="322"/>
      <c r="E740" s="219"/>
    </row>
    <row r="741" spans="1:5" s="220" customFormat="1" ht="15.75">
      <c r="A741" s="327">
        <v>512250</v>
      </c>
      <c r="B741" s="319" t="s">
        <v>1067</v>
      </c>
      <c r="C741" s="334"/>
      <c r="D741" s="329">
        <v>900</v>
      </c>
      <c r="E741" s="219"/>
    </row>
    <row r="742" spans="1:5" s="220" customFormat="1" ht="15.75">
      <c r="A742" s="327">
        <v>512290</v>
      </c>
      <c r="B742" s="328" t="s">
        <v>715</v>
      </c>
      <c r="C742" s="334">
        <v>22.5</v>
      </c>
      <c r="D742" s="322"/>
      <c r="E742" s="219"/>
    </row>
    <row r="743" spans="1:5" s="220" customFormat="1" ht="15.75">
      <c r="A743" s="344" t="s">
        <v>1250</v>
      </c>
      <c r="B743" s="334"/>
      <c r="C743" s="334"/>
      <c r="D743" s="334"/>
      <c r="E743" s="219"/>
    </row>
    <row r="744" spans="1:5" s="220" customFormat="1" ht="15.75">
      <c r="A744" s="324">
        <v>513110</v>
      </c>
      <c r="B744" s="325" t="s">
        <v>700</v>
      </c>
      <c r="C744" s="334"/>
      <c r="D744" s="326">
        <v>1000</v>
      </c>
      <c r="E744" s="219"/>
    </row>
    <row r="745" spans="1:5" s="220" customFormat="1" ht="15.75">
      <c r="A745" s="324">
        <v>513120</v>
      </c>
      <c r="B745" s="325" t="s">
        <v>701</v>
      </c>
      <c r="C745" s="334"/>
      <c r="D745" s="326">
        <v>1000</v>
      </c>
      <c r="E745" s="219"/>
    </row>
    <row r="746" spans="1:5" s="220" customFormat="1" ht="15.75">
      <c r="A746" s="324">
        <v>513130</v>
      </c>
      <c r="B746" s="325" t="s">
        <v>702</v>
      </c>
      <c r="C746" s="334"/>
      <c r="D746" s="326">
        <v>1000</v>
      </c>
      <c r="E746" s="219"/>
    </row>
    <row r="747" spans="1:5" s="220" customFormat="1" ht="15.75">
      <c r="A747" s="324">
        <v>513140</v>
      </c>
      <c r="B747" s="325" t="s">
        <v>703</v>
      </c>
      <c r="C747" s="334"/>
      <c r="D747" s="326">
        <v>1000</v>
      </c>
      <c r="E747" s="219"/>
    </row>
    <row r="748" spans="1:5" s="220" customFormat="1" ht="15.75">
      <c r="A748" s="324">
        <v>513191</v>
      </c>
      <c r="B748" s="325" t="s">
        <v>704</v>
      </c>
      <c r="C748" s="334"/>
      <c r="D748" s="326">
        <v>1000</v>
      </c>
      <c r="E748" s="219"/>
    </row>
    <row r="749" spans="1:5" s="220" customFormat="1" ht="15.75">
      <c r="A749" s="324">
        <v>513199</v>
      </c>
      <c r="B749" s="325" t="s">
        <v>705</v>
      </c>
      <c r="C749" s="334"/>
      <c r="D749" s="326">
        <v>1000</v>
      </c>
      <c r="E749" s="219"/>
    </row>
    <row r="750" spans="1:5" s="220" customFormat="1" ht="18">
      <c r="A750" s="324">
        <v>513210</v>
      </c>
      <c r="B750" s="325" t="s">
        <v>1346</v>
      </c>
      <c r="C750" s="334">
        <v>47</v>
      </c>
      <c r="D750" s="325"/>
      <c r="E750" s="219"/>
    </row>
    <row r="751" spans="1:5" s="220" customFormat="1" ht="19.5" customHeight="1">
      <c r="A751" s="344" t="s">
        <v>1251</v>
      </c>
      <c r="B751" s="334"/>
      <c r="C751" s="334"/>
      <c r="D751" s="334"/>
      <c r="E751" s="219"/>
    </row>
    <row r="752" spans="1:5" s="220" customFormat="1" ht="15.75">
      <c r="A752" s="324">
        <v>516110</v>
      </c>
      <c r="B752" s="325" t="s">
        <v>1252</v>
      </c>
      <c r="C752" s="334">
        <v>47</v>
      </c>
      <c r="D752" s="325"/>
      <c r="E752" s="230"/>
    </row>
    <row r="753" spans="1:5" s="220" customFormat="1" ht="15.75">
      <c r="A753" s="324">
        <v>516120</v>
      </c>
      <c r="B753" s="325" t="s">
        <v>1253</v>
      </c>
      <c r="C753" s="334">
        <v>47</v>
      </c>
      <c r="D753" s="325"/>
      <c r="E753" s="236"/>
    </row>
    <row r="754" spans="1:5" s="220" customFormat="1" ht="31.5">
      <c r="A754" s="324">
        <v>516210</v>
      </c>
      <c r="B754" s="325" t="s">
        <v>1254</v>
      </c>
      <c r="C754" s="334">
        <v>47</v>
      </c>
      <c r="D754" s="325"/>
      <c r="E754" s="236"/>
    </row>
    <row r="755" spans="1:5" s="220" customFormat="1" ht="15.75">
      <c r="A755" s="344" t="s">
        <v>716</v>
      </c>
      <c r="B755" s="344"/>
      <c r="C755" s="334"/>
      <c r="D755" s="322"/>
      <c r="E755" s="236"/>
    </row>
    <row r="756" spans="1:5" s="220" customFormat="1" ht="15.75">
      <c r="A756" s="324">
        <v>517111</v>
      </c>
      <c r="B756" s="325" t="s">
        <v>717</v>
      </c>
      <c r="C756" s="334"/>
      <c r="D756" s="326">
        <v>1500</v>
      </c>
      <c r="E756" s="236"/>
    </row>
    <row r="757" spans="1:5" s="220" customFormat="1" ht="15.75">
      <c r="A757" s="324">
        <v>517112</v>
      </c>
      <c r="B757" s="325" t="s">
        <v>718</v>
      </c>
      <c r="C757" s="334"/>
      <c r="D757" s="326">
        <v>1500</v>
      </c>
      <c r="E757" s="236"/>
    </row>
    <row r="758" spans="1:5" s="220" customFormat="1" ht="15.75">
      <c r="A758" s="324">
        <v>517121</v>
      </c>
      <c r="B758" s="325" t="s">
        <v>720</v>
      </c>
      <c r="C758" s="334"/>
      <c r="D758" s="326">
        <v>1500</v>
      </c>
      <c r="E758" s="237"/>
    </row>
    <row r="759" spans="1:5" s="220" customFormat="1" ht="15.75">
      <c r="A759" s="324">
        <v>517122</v>
      </c>
      <c r="B759" s="325" t="s">
        <v>1255</v>
      </c>
      <c r="C759" s="334"/>
      <c r="D759" s="326">
        <v>1500</v>
      </c>
      <c r="E759" s="237"/>
    </row>
    <row r="760" spans="1:5" s="220" customFormat="1" ht="15.75">
      <c r="A760" s="324">
        <v>517410</v>
      </c>
      <c r="B760" s="325" t="s">
        <v>719</v>
      </c>
      <c r="C760" s="334">
        <v>44</v>
      </c>
      <c r="D760" s="330"/>
      <c r="E760" s="237"/>
    </row>
    <row r="761" spans="1:5" s="220" customFormat="1" ht="15.75">
      <c r="A761" s="324">
        <v>517810</v>
      </c>
      <c r="B761" s="325" t="s">
        <v>721</v>
      </c>
      <c r="C761" s="334">
        <v>40</v>
      </c>
      <c r="D761" s="325"/>
      <c r="E761" s="237"/>
    </row>
    <row r="762" spans="1:5" s="220" customFormat="1" ht="15.75">
      <c r="A762" s="344" t="s">
        <v>1256</v>
      </c>
      <c r="B762" s="334"/>
      <c r="C762" s="334"/>
      <c r="D762" s="322"/>
      <c r="E762" s="237"/>
    </row>
    <row r="763" spans="1:5" s="220" customFormat="1" ht="31.5">
      <c r="A763" s="327">
        <v>518210</v>
      </c>
      <c r="B763" s="325" t="s">
        <v>1257</v>
      </c>
      <c r="C763" s="334">
        <v>40</v>
      </c>
      <c r="D763" s="322"/>
      <c r="E763" s="236"/>
    </row>
    <row r="764" spans="1:5" s="220" customFormat="1" ht="15.75">
      <c r="A764" s="344" t="s">
        <v>1258</v>
      </c>
      <c r="B764" s="334"/>
      <c r="C764" s="334"/>
      <c r="D764" s="322"/>
      <c r="E764" s="236"/>
    </row>
    <row r="765" spans="1:5" s="220" customFormat="1" ht="15.75">
      <c r="A765" s="324">
        <v>519210</v>
      </c>
      <c r="B765" s="325" t="s">
        <v>722</v>
      </c>
      <c r="C765" s="334">
        <v>21</v>
      </c>
      <c r="D765" s="325"/>
      <c r="E765" s="236"/>
    </row>
    <row r="766" spans="1:5" s="220" customFormat="1" ht="15.75">
      <c r="A766" s="324">
        <v>519290</v>
      </c>
      <c r="B766" s="325" t="s">
        <v>1259</v>
      </c>
      <c r="C766" s="334"/>
      <c r="D766" s="326">
        <v>1000</v>
      </c>
      <c r="E766" s="236"/>
    </row>
    <row r="767" spans="1:5" s="220" customFormat="1" ht="15.75">
      <c r="A767" s="316"/>
      <c r="B767" s="332" t="s">
        <v>723</v>
      </c>
      <c r="C767" s="334"/>
      <c r="D767" s="338"/>
      <c r="E767" s="236"/>
    </row>
    <row r="768" spans="1:5" s="220" customFormat="1" ht="15.75">
      <c r="A768" s="344" t="s">
        <v>724</v>
      </c>
      <c r="B768" s="344"/>
      <c r="C768" s="334"/>
      <c r="D768" s="322"/>
      <c r="E768" s="236"/>
    </row>
    <row r="769" spans="1:5" s="220" customFormat="1" ht="31.5">
      <c r="A769" s="327">
        <v>522110</v>
      </c>
      <c r="B769" s="328" t="s">
        <v>1347</v>
      </c>
      <c r="C769" s="334" t="s">
        <v>1260</v>
      </c>
      <c r="D769" s="322"/>
      <c r="E769" s="331" t="s">
        <v>1155</v>
      </c>
    </row>
    <row r="770" spans="1:5" s="220" customFormat="1" ht="31.5">
      <c r="A770" s="327">
        <v>522130</v>
      </c>
      <c r="B770" s="328" t="s">
        <v>1348</v>
      </c>
      <c r="C770" s="334" t="s">
        <v>1260</v>
      </c>
      <c r="D770" s="322"/>
      <c r="E770" s="331" t="s">
        <v>1155</v>
      </c>
    </row>
    <row r="771" spans="1:5" s="220" customFormat="1" ht="31.5">
      <c r="A771" s="324">
        <v>522180</v>
      </c>
      <c r="B771" s="325" t="s">
        <v>1349</v>
      </c>
      <c r="C771" s="334" t="s">
        <v>1260</v>
      </c>
      <c r="D771" s="322"/>
      <c r="E771" s="331" t="s">
        <v>1155</v>
      </c>
    </row>
    <row r="772" spans="1:5" s="220" customFormat="1" ht="31.5">
      <c r="A772" s="327">
        <v>522210</v>
      </c>
      <c r="B772" s="328" t="s">
        <v>1350</v>
      </c>
      <c r="C772" s="334" t="s">
        <v>1260</v>
      </c>
      <c r="D772" s="322"/>
      <c r="E772" s="331" t="s">
        <v>1155</v>
      </c>
    </row>
    <row r="773" spans="1:5" s="220" customFormat="1" ht="15.75">
      <c r="A773" s="327">
        <v>522220</v>
      </c>
      <c r="B773" s="328" t="s">
        <v>725</v>
      </c>
      <c r="C773" s="334">
        <v>47</v>
      </c>
      <c r="D773" s="322"/>
      <c r="E773" s="316"/>
    </row>
    <row r="774" spans="1:5" s="220" customFormat="1" ht="15.75">
      <c r="A774" s="327">
        <v>522291</v>
      </c>
      <c r="B774" s="328" t="s">
        <v>726</v>
      </c>
      <c r="C774" s="334">
        <v>47</v>
      </c>
      <c r="D774" s="322"/>
      <c r="E774" s="316"/>
    </row>
    <row r="775" spans="1:5" s="220" customFormat="1" ht="15.75">
      <c r="A775" s="327">
        <v>522292</v>
      </c>
      <c r="B775" s="328" t="s">
        <v>727</v>
      </c>
      <c r="C775" s="334">
        <v>47</v>
      </c>
      <c r="D775" s="322"/>
      <c r="E775" s="331"/>
    </row>
    <row r="776" spans="1:5" s="220" customFormat="1" ht="31.5">
      <c r="A776" s="324">
        <v>522299</v>
      </c>
      <c r="B776" s="325" t="s">
        <v>1261</v>
      </c>
      <c r="C776" s="334">
        <v>47</v>
      </c>
      <c r="D776" s="325"/>
      <c r="E776" s="316"/>
    </row>
    <row r="777" spans="1:5" s="220" customFormat="1" ht="15.75">
      <c r="A777" s="327">
        <v>522310</v>
      </c>
      <c r="B777" s="328" t="s">
        <v>728</v>
      </c>
      <c r="C777" s="334">
        <v>15</v>
      </c>
      <c r="D777" s="322"/>
      <c r="E777" s="316"/>
    </row>
    <row r="778" spans="1:5" s="220" customFormat="1" ht="31.5">
      <c r="A778" s="327">
        <v>522320</v>
      </c>
      <c r="B778" s="328" t="s">
        <v>729</v>
      </c>
      <c r="C778" s="334">
        <v>47</v>
      </c>
      <c r="D778" s="322"/>
      <c r="E778" s="316"/>
    </row>
    <row r="779" spans="1:5" s="220" customFormat="1" ht="15.75">
      <c r="A779" s="327">
        <v>522390</v>
      </c>
      <c r="B779" s="328" t="s">
        <v>730</v>
      </c>
      <c r="C779" s="334">
        <v>28.5</v>
      </c>
      <c r="D779" s="322"/>
      <c r="E779" s="316"/>
    </row>
    <row r="780" spans="1:5" s="220" customFormat="1" ht="15.75">
      <c r="A780" s="344" t="s">
        <v>1262</v>
      </c>
      <c r="B780" s="344"/>
      <c r="C780" s="334"/>
      <c r="D780" s="322"/>
      <c r="E780" s="316"/>
    </row>
    <row r="781" spans="1:5" s="220" customFormat="1" ht="15.75">
      <c r="A781" s="324">
        <v>523150</v>
      </c>
      <c r="B781" s="325" t="s">
        <v>1263</v>
      </c>
      <c r="C781" s="334">
        <v>47</v>
      </c>
      <c r="D781" s="325"/>
      <c r="E781" s="316"/>
    </row>
    <row r="782" spans="1:5" s="220" customFormat="1" ht="15.75">
      <c r="A782" s="324">
        <v>523160</v>
      </c>
      <c r="B782" s="325" t="s">
        <v>1264</v>
      </c>
      <c r="C782" s="334">
        <v>47</v>
      </c>
      <c r="D782" s="325"/>
      <c r="E782" s="316"/>
    </row>
    <row r="783" spans="1:5" s="220" customFormat="1" ht="15.75">
      <c r="A783" s="327">
        <v>523210</v>
      </c>
      <c r="B783" s="328" t="s">
        <v>731</v>
      </c>
      <c r="C783" s="334">
        <v>47</v>
      </c>
      <c r="D783" s="322"/>
      <c r="E783" s="316"/>
    </row>
    <row r="784" spans="1:5" s="220" customFormat="1" ht="15.75">
      <c r="A784" s="327">
        <v>523910</v>
      </c>
      <c r="B784" s="328" t="s">
        <v>732</v>
      </c>
      <c r="C784" s="334">
        <v>47</v>
      </c>
      <c r="D784" s="322"/>
      <c r="E784" s="316"/>
    </row>
    <row r="785" spans="1:5" s="220" customFormat="1" ht="15.75">
      <c r="A785" s="324">
        <v>523940</v>
      </c>
      <c r="B785" s="325" t="s">
        <v>1265</v>
      </c>
      <c r="C785" s="334">
        <v>47</v>
      </c>
      <c r="D785" s="325"/>
      <c r="E785" s="219"/>
    </row>
    <row r="786" spans="1:5" s="220" customFormat="1" ht="15.75">
      <c r="A786" s="327">
        <v>523991</v>
      </c>
      <c r="B786" s="328" t="s">
        <v>733</v>
      </c>
      <c r="C786" s="334">
        <v>47</v>
      </c>
      <c r="D786" s="322"/>
      <c r="E786" s="219"/>
    </row>
    <row r="787" spans="1:5" s="220" customFormat="1" ht="19.5" customHeight="1">
      <c r="A787" s="327">
        <v>523999</v>
      </c>
      <c r="B787" s="328" t="s">
        <v>734</v>
      </c>
      <c r="C787" s="334">
        <v>47</v>
      </c>
      <c r="D787" s="322"/>
      <c r="E787" s="219"/>
    </row>
    <row r="788" spans="1:5" s="220" customFormat="1" ht="15.75">
      <c r="A788" s="344" t="s">
        <v>735</v>
      </c>
      <c r="B788" s="344"/>
      <c r="C788" s="334"/>
      <c r="D788" s="322"/>
      <c r="E788" s="219"/>
    </row>
    <row r="789" spans="1:5" s="220" customFormat="1" ht="15.75">
      <c r="A789" s="327">
        <v>524113</v>
      </c>
      <c r="B789" s="328" t="s">
        <v>736</v>
      </c>
      <c r="C789" s="334">
        <v>47</v>
      </c>
      <c r="D789" s="322"/>
      <c r="E789" s="219"/>
    </row>
    <row r="790" spans="1:5" s="220" customFormat="1" ht="15.75">
      <c r="A790" s="327">
        <v>524114</v>
      </c>
      <c r="B790" s="328" t="s">
        <v>737</v>
      </c>
      <c r="C790" s="334">
        <v>47</v>
      </c>
      <c r="D790" s="322"/>
      <c r="E790" s="219"/>
    </row>
    <row r="791" spans="1:5" s="220" customFormat="1" ht="15.75">
      <c r="A791" s="327">
        <v>524126</v>
      </c>
      <c r="B791" s="328" t="s">
        <v>738</v>
      </c>
      <c r="C791" s="334"/>
      <c r="D791" s="322">
        <v>1500</v>
      </c>
      <c r="E791" s="219"/>
    </row>
    <row r="792" spans="1:5" s="220" customFormat="1" ht="15.75">
      <c r="A792" s="327">
        <v>524127</v>
      </c>
      <c r="B792" s="328" t="s">
        <v>739</v>
      </c>
      <c r="C792" s="334">
        <v>47</v>
      </c>
      <c r="D792" s="322"/>
      <c r="E792" s="219"/>
    </row>
    <row r="793" spans="1:5" s="220" customFormat="1" ht="15.75">
      <c r="A793" s="327">
        <v>524128</v>
      </c>
      <c r="B793" s="328" t="s">
        <v>740</v>
      </c>
      <c r="C793" s="334">
        <v>47</v>
      </c>
      <c r="D793" s="322"/>
      <c r="E793" s="219"/>
    </row>
    <row r="794" spans="1:5" s="220" customFormat="1" ht="15.75">
      <c r="A794" s="327">
        <v>524130</v>
      </c>
      <c r="B794" s="328" t="s">
        <v>741</v>
      </c>
      <c r="C794" s="334">
        <v>47</v>
      </c>
      <c r="D794" s="322"/>
      <c r="E794" s="219"/>
    </row>
    <row r="795" spans="1:5" s="220" customFormat="1" ht="15.75">
      <c r="A795" s="327">
        <v>524210</v>
      </c>
      <c r="B795" s="328" t="s">
        <v>742</v>
      </c>
      <c r="C795" s="334">
        <v>15</v>
      </c>
      <c r="D795" s="322"/>
      <c r="E795" s="219"/>
    </row>
    <row r="796" spans="1:5" s="220" customFormat="1" ht="15.75">
      <c r="A796" s="327">
        <v>524291</v>
      </c>
      <c r="B796" s="328" t="s">
        <v>743</v>
      </c>
      <c r="C796" s="334">
        <v>25</v>
      </c>
      <c r="D796" s="322"/>
      <c r="E796" s="219"/>
    </row>
    <row r="797" spans="1:5" s="220" customFormat="1" ht="31.5">
      <c r="A797" s="327">
        <v>524292</v>
      </c>
      <c r="B797" s="325" t="s">
        <v>1266</v>
      </c>
      <c r="C797" s="334">
        <v>45.5</v>
      </c>
      <c r="D797" s="322"/>
      <c r="E797" s="219"/>
    </row>
    <row r="798" spans="1:5" s="220" customFormat="1" ht="15.75">
      <c r="A798" s="327">
        <v>524298</v>
      </c>
      <c r="B798" s="328" t="s">
        <v>744</v>
      </c>
      <c r="C798" s="334">
        <v>30.5</v>
      </c>
      <c r="D798" s="322"/>
      <c r="E798" s="219"/>
    </row>
    <row r="799" spans="1:5" s="220" customFormat="1" ht="15.75">
      <c r="A799" s="344" t="s">
        <v>745</v>
      </c>
      <c r="B799" s="344"/>
      <c r="C799" s="334"/>
      <c r="D799" s="322"/>
      <c r="E799" s="219"/>
    </row>
    <row r="800" spans="1:5" s="220" customFormat="1" ht="15.75">
      <c r="A800" s="327">
        <v>525110</v>
      </c>
      <c r="B800" s="328" t="s">
        <v>746</v>
      </c>
      <c r="C800" s="334">
        <v>40</v>
      </c>
      <c r="D800" s="322"/>
      <c r="E800" s="219"/>
    </row>
    <row r="801" spans="1:5" s="220" customFormat="1" ht="15.75">
      <c r="A801" s="327">
        <v>525120</v>
      </c>
      <c r="B801" s="328" t="s">
        <v>747</v>
      </c>
      <c r="C801" s="334">
        <v>40</v>
      </c>
      <c r="D801" s="322"/>
      <c r="E801" s="316"/>
    </row>
    <row r="802" spans="1:5" s="220" customFormat="1" ht="15.75">
      <c r="A802" s="327">
        <v>525190</v>
      </c>
      <c r="B802" s="328" t="s">
        <v>748</v>
      </c>
      <c r="C802" s="334">
        <v>40</v>
      </c>
      <c r="D802" s="322"/>
      <c r="E802" s="316"/>
    </row>
    <row r="803" spans="1:5" s="220" customFormat="1" ht="15.75">
      <c r="A803" s="327">
        <v>525910</v>
      </c>
      <c r="B803" s="328" t="s">
        <v>749</v>
      </c>
      <c r="C803" s="334">
        <v>40</v>
      </c>
      <c r="D803" s="322"/>
      <c r="E803" s="316"/>
    </row>
    <row r="804" spans="1:5" s="220" customFormat="1" ht="15.75">
      <c r="A804" s="327">
        <v>525920</v>
      </c>
      <c r="B804" s="328" t="s">
        <v>750</v>
      </c>
      <c r="C804" s="334">
        <v>40</v>
      </c>
      <c r="D804" s="322"/>
      <c r="E804" s="316"/>
    </row>
    <row r="805" spans="1:5" s="220" customFormat="1" ht="15.75">
      <c r="A805" s="327">
        <v>525990</v>
      </c>
      <c r="B805" s="328" t="s">
        <v>751</v>
      </c>
      <c r="C805" s="334">
        <v>40</v>
      </c>
      <c r="D805" s="322"/>
      <c r="E805" s="316"/>
    </row>
    <row r="806" spans="1:5" s="220" customFormat="1" ht="15.75">
      <c r="A806" s="316"/>
      <c r="B806" s="332" t="s">
        <v>752</v>
      </c>
      <c r="C806" s="334"/>
      <c r="D806" s="338"/>
      <c r="E806" s="316"/>
    </row>
    <row r="807" spans="1:5" s="220" customFormat="1" ht="15.75">
      <c r="A807" s="344" t="s">
        <v>753</v>
      </c>
      <c r="B807" s="344"/>
      <c r="C807" s="334"/>
      <c r="D807" s="322"/>
      <c r="E807" s="316"/>
    </row>
    <row r="808" spans="1:5" s="220" customFormat="1" ht="18">
      <c r="A808" s="327">
        <v>531110</v>
      </c>
      <c r="B808" s="328" t="s">
        <v>1351</v>
      </c>
      <c r="C808" s="334">
        <v>34</v>
      </c>
      <c r="D808" s="322"/>
      <c r="E808" s="331" t="s">
        <v>1156</v>
      </c>
    </row>
    <row r="809" spans="1:5" s="220" customFormat="1" ht="15.75">
      <c r="A809" s="327" t="s">
        <v>1267</v>
      </c>
      <c r="B809" s="328" t="s">
        <v>1268</v>
      </c>
      <c r="C809" s="334">
        <v>47</v>
      </c>
      <c r="D809" s="322"/>
      <c r="E809" s="331"/>
    </row>
    <row r="810" spans="1:5" s="220" customFormat="1" ht="18">
      <c r="A810" s="327">
        <v>531120</v>
      </c>
      <c r="B810" s="328" t="s">
        <v>1352</v>
      </c>
      <c r="C810" s="334">
        <v>34</v>
      </c>
      <c r="D810" s="322"/>
      <c r="E810" s="331" t="s">
        <v>1156</v>
      </c>
    </row>
    <row r="811" spans="1:5" s="220" customFormat="1" ht="15.75">
      <c r="A811" s="327" t="s">
        <v>1269</v>
      </c>
      <c r="B811" s="328" t="s">
        <v>1268</v>
      </c>
      <c r="C811" s="334">
        <v>47</v>
      </c>
      <c r="D811" s="322"/>
      <c r="E811" s="331"/>
    </row>
    <row r="812" spans="1:5" s="220" customFormat="1" ht="18">
      <c r="A812" s="327">
        <v>531130</v>
      </c>
      <c r="B812" s="328" t="s">
        <v>1353</v>
      </c>
      <c r="C812" s="334">
        <v>34</v>
      </c>
      <c r="D812" s="322"/>
      <c r="E812" s="331" t="s">
        <v>1156</v>
      </c>
    </row>
    <row r="813" spans="1:5" s="220" customFormat="1" ht="15.75">
      <c r="A813" s="327" t="s">
        <v>1270</v>
      </c>
      <c r="B813" s="328" t="s">
        <v>1268</v>
      </c>
      <c r="C813" s="334">
        <v>47</v>
      </c>
      <c r="D813" s="322"/>
      <c r="E813" s="331"/>
    </row>
    <row r="814" spans="1:5" s="220" customFormat="1" ht="18">
      <c r="A814" s="327">
        <v>531190</v>
      </c>
      <c r="B814" s="328" t="s">
        <v>1354</v>
      </c>
      <c r="C814" s="334">
        <v>34</v>
      </c>
      <c r="D814" s="322"/>
      <c r="E814" s="331" t="s">
        <v>1156</v>
      </c>
    </row>
    <row r="815" spans="1:5" s="220" customFormat="1" ht="15.75">
      <c r="A815" s="327" t="s">
        <v>1271</v>
      </c>
      <c r="B815" s="328" t="s">
        <v>1268</v>
      </c>
      <c r="C815" s="334">
        <v>47</v>
      </c>
      <c r="D815" s="322"/>
      <c r="E815" s="331"/>
    </row>
    <row r="816" spans="1:5" s="220" customFormat="1" ht="18">
      <c r="A816" s="327">
        <v>531210</v>
      </c>
      <c r="B816" s="328" t="s">
        <v>1355</v>
      </c>
      <c r="C816" s="334">
        <v>15</v>
      </c>
      <c r="D816" s="322"/>
      <c r="E816" s="331" t="s">
        <v>1153</v>
      </c>
    </row>
    <row r="817" spans="1:5" s="220" customFormat="1" ht="15.75">
      <c r="A817" s="327">
        <v>531311</v>
      </c>
      <c r="B817" s="328" t="s">
        <v>754</v>
      </c>
      <c r="C817" s="334">
        <v>12.5</v>
      </c>
      <c r="D817" s="322"/>
      <c r="E817" s="316"/>
    </row>
    <row r="818" spans="1:5" s="220" customFormat="1" ht="15.75">
      <c r="A818" s="327">
        <v>531312</v>
      </c>
      <c r="B818" s="328" t="s">
        <v>755</v>
      </c>
      <c r="C818" s="334">
        <v>19.5</v>
      </c>
      <c r="D818" s="322"/>
      <c r="E818" s="316"/>
    </row>
    <row r="819" spans="1:5" s="220" customFormat="1" ht="15.75">
      <c r="A819" s="327">
        <v>531320</v>
      </c>
      <c r="B819" s="328" t="s">
        <v>756</v>
      </c>
      <c r="C819" s="334">
        <v>9.5</v>
      </c>
      <c r="D819" s="322"/>
      <c r="E819" s="316"/>
    </row>
    <row r="820" spans="1:5" s="220" customFormat="1" ht="15.75">
      <c r="A820" s="327">
        <v>531390</v>
      </c>
      <c r="B820" s="328" t="s">
        <v>757</v>
      </c>
      <c r="C820" s="334">
        <v>19.5</v>
      </c>
      <c r="D820" s="322"/>
      <c r="E820" s="316"/>
    </row>
    <row r="821" spans="1:5" s="220" customFormat="1" ht="15.75">
      <c r="A821" s="344" t="s">
        <v>758</v>
      </c>
      <c r="B821" s="344"/>
      <c r="C821" s="334"/>
      <c r="D821" s="322"/>
      <c r="E821" s="316"/>
    </row>
    <row r="822" spans="1:5" s="220" customFormat="1" ht="15.75">
      <c r="A822" s="327">
        <v>532111</v>
      </c>
      <c r="B822" s="328" t="s">
        <v>759</v>
      </c>
      <c r="C822" s="334">
        <v>47</v>
      </c>
      <c r="D822" s="322"/>
      <c r="E822" s="316"/>
    </row>
    <row r="823" spans="1:5" s="220" customFormat="1" ht="15.75">
      <c r="A823" s="327">
        <v>532112</v>
      </c>
      <c r="B823" s="328" t="s">
        <v>760</v>
      </c>
      <c r="C823" s="334">
        <v>47</v>
      </c>
      <c r="D823" s="322"/>
      <c r="E823" s="316"/>
    </row>
    <row r="824" spans="1:5" s="220" customFormat="1" ht="15.75">
      <c r="A824" s="327">
        <v>532120</v>
      </c>
      <c r="B824" s="328" t="s">
        <v>761</v>
      </c>
      <c r="C824" s="334">
        <v>47</v>
      </c>
      <c r="D824" s="322"/>
      <c r="E824" s="316"/>
    </row>
    <row r="825" spans="1:5" s="220" customFormat="1" ht="15.75">
      <c r="A825" s="327">
        <v>532210</v>
      </c>
      <c r="B825" s="328" t="s">
        <v>762</v>
      </c>
      <c r="C825" s="334">
        <v>47</v>
      </c>
      <c r="D825" s="322"/>
      <c r="E825" s="323"/>
    </row>
    <row r="826" spans="1:5" s="220" customFormat="1" ht="15.75">
      <c r="A826" s="318">
        <v>532281</v>
      </c>
      <c r="B826" s="319" t="s">
        <v>763</v>
      </c>
      <c r="C826" s="334">
        <v>25</v>
      </c>
      <c r="D826" s="340"/>
      <c r="E826" s="339"/>
    </row>
    <row r="827" spans="1:5" s="220" customFormat="1" ht="15.75">
      <c r="A827" s="318">
        <v>532282</v>
      </c>
      <c r="B827" s="319" t="s">
        <v>764</v>
      </c>
      <c r="C827" s="334">
        <v>35</v>
      </c>
      <c r="D827" s="340"/>
      <c r="E827" s="339"/>
    </row>
    <row r="828" spans="1:5" s="220" customFormat="1" ht="15.75">
      <c r="A828" s="318">
        <v>532283</v>
      </c>
      <c r="B828" s="319" t="s">
        <v>765</v>
      </c>
      <c r="C828" s="334">
        <v>41</v>
      </c>
      <c r="D828" s="340"/>
      <c r="E828" s="339"/>
    </row>
    <row r="829" spans="1:5" s="220" customFormat="1" ht="15.75">
      <c r="A829" s="318">
        <v>532284</v>
      </c>
      <c r="B829" s="319" t="s">
        <v>766</v>
      </c>
      <c r="C829" s="334">
        <v>9</v>
      </c>
      <c r="D829" s="340"/>
      <c r="E829" s="339"/>
    </row>
    <row r="830" spans="1:5" s="220" customFormat="1" ht="15.75">
      <c r="A830" s="318">
        <v>532289</v>
      </c>
      <c r="B830" s="319" t="s">
        <v>767</v>
      </c>
      <c r="C830" s="334">
        <v>12.5</v>
      </c>
      <c r="D830" s="340"/>
      <c r="E830" s="339"/>
    </row>
    <row r="831" spans="1:5" s="220" customFormat="1" ht="15.75">
      <c r="A831" s="327">
        <v>532310</v>
      </c>
      <c r="B831" s="328" t="s">
        <v>768</v>
      </c>
      <c r="C831" s="334">
        <v>9</v>
      </c>
      <c r="D831" s="322"/>
      <c r="E831" s="316"/>
    </row>
    <row r="832" spans="1:5" s="220" customFormat="1" ht="19.5" customHeight="1">
      <c r="A832" s="327">
        <v>532411</v>
      </c>
      <c r="B832" s="328" t="s">
        <v>769</v>
      </c>
      <c r="C832" s="334">
        <v>45.5</v>
      </c>
      <c r="D832" s="322"/>
      <c r="E832" s="316"/>
    </row>
    <row r="833" spans="1:5" s="220" customFormat="1" ht="31.5">
      <c r="A833" s="327">
        <v>532412</v>
      </c>
      <c r="B833" s="328" t="s">
        <v>770</v>
      </c>
      <c r="C833" s="334">
        <v>40</v>
      </c>
      <c r="D833" s="322"/>
      <c r="E833" s="219"/>
    </row>
    <row r="834" spans="1:5" s="220" customFormat="1" ht="15.75">
      <c r="A834" s="327">
        <v>532420</v>
      </c>
      <c r="B834" s="328" t="s">
        <v>771</v>
      </c>
      <c r="C834" s="334">
        <v>40</v>
      </c>
      <c r="D834" s="322"/>
      <c r="E834" s="219"/>
    </row>
    <row r="835" spans="1:5" s="220" customFormat="1" ht="31.5">
      <c r="A835" s="327">
        <v>532490</v>
      </c>
      <c r="B835" s="328" t="s">
        <v>772</v>
      </c>
      <c r="C835" s="334">
        <v>40</v>
      </c>
      <c r="D835" s="322"/>
      <c r="E835" s="219"/>
    </row>
    <row r="836" spans="1:5" s="220" customFormat="1" ht="15.75">
      <c r="A836" s="344" t="s">
        <v>773</v>
      </c>
      <c r="B836" s="344"/>
      <c r="C836" s="334"/>
      <c r="D836" s="322"/>
      <c r="E836" s="219"/>
    </row>
    <row r="837" spans="1:5" s="220" customFormat="1" ht="15.75">
      <c r="A837" s="327">
        <v>533110</v>
      </c>
      <c r="B837" s="328" t="s">
        <v>774</v>
      </c>
      <c r="C837" s="334">
        <v>47</v>
      </c>
      <c r="D837" s="322"/>
      <c r="E837" s="219"/>
    </row>
    <row r="838" spans="1:5" s="220" customFormat="1" ht="15.75">
      <c r="A838" s="316"/>
      <c r="B838" s="332" t="s">
        <v>775</v>
      </c>
      <c r="C838" s="334"/>
      <c r="D838" s="338"/>
      <c r="E838" s="219"/>
    </row>
    <row r="839" spans="1:5" s="220" customFormat="1" ht="15.75">
      <c r="A839" s="344" t="s">
        <v>776</v>
      </c>
      <c r="B839" s="344"/>
      <c r="C839" s="334"/>
      <c r="D839" s="322"/>
      <c r="E839" s="219"/>
    </row>
    <row r="840" spans="1:5" s="220" customFormat="1" ht="15.75">
      <c r="A840" s="327">
        <v>541110</v>
      </c>
      <c r="B840" s="328" t="s">
        <v>777</v>
      </c>
      <c r="C840" s="334">
        <v>15.5</v>
      </c>
      <c r="D840" s="322"/>
      <c r="E840" s="219"/>
    </row>
    <row r="841" spans="1:5" s="220" customFormat="1" ht="15.75">
      <c r="A841" s="327">
        <v>541191</v>
      </c>
      <c r="B841" s="328" t="s">
        <v>778</v>
      </c>
      <c r="C841" s="334">
        <v>19.5</v>
      </c>
      <c r="D841" s="322"/>
      <c r="E841" s="219"/>
    </row>
    <row r="842" spans="1:5" s="220" customFormat="1" ht="15.75">
      <c r="A842" s="327">
        <v>541199</v>
      </c>
      <c r="B842" s="328" t="s">
        <v>779</v>
      </c>
      <c r="C842" s="334">
        <v>20.5</v>
      </c>
      <c r="D842" s="322"/>
      <c r="E842" s="219"/>
    </row>
    <row r="843" spans="1:5" s="220" customFormat="1" ht="15.75">
      <c r="A843" s="327">
        <v>541211</v>
      </c>
      <c r="B843" s="328" t="s">
        <v>780</v>
      </c>
      <c r="C843" s="334">
        <v>26.5</v>
      </c>
      <c r="D843" s="322"/>
      <c r="E843" s="219"/>
    </row>
    <row r="844" spans="1:5" s="220" customFormat="1" ht="15.75">
      <c r="A844" s="327">
        <v>541213</v>
      </c>
      <c r="B844" s="328" t="s">
        <v>781</v>
      </c>
      <c r="C844" s="334">
        <v>25</v>
      </c>
      <c r="D844" s="322"/>
      <c r="E844" s="219"/>
    </row>
    <row r="845" spans="1:5" s="220" customFormat="1" ht="15.75">
      <c r="A845" s="327">
        <v>541214</v>
      </c>
      <c r="B845" s="328" t="s">
        <v>782</v>
      </c>
      <c r="C845" s="334">
        <v>39</v>
      </c>
      <c r="D845" s="322"/>
      <c r="E845" s="219"/>
    </row>
    <row r="846" spans="1:5" s="220" customFormat="1" ht="15.75">
      <c r="A846" s="327">
        <v>541219</v>
      </c>
      <c r="B846" s="328" t="s">
        <v>783</v>
      </c>
      <c r="C846" s="334">
        <v>25</v>
      </c>
      <c r="D846" s="322"/>
      <c r="E846" s="219"/>
    </row>
    <row r="847" spans="1:5" s="220" customFormat="1" ht="15.75">
      <c r="A847" s="327">
        <v>541310</v>
      </c>
      <c r="B847" s="328" t="s">
        <v>784</v>
      </c>
      <c r="C847" s="334">
        <v>12.5</v>
      </c>
      <c r="D847" s="322"/>
      <c r="E847" s="219"/>
    </row>
    <row r="848" spans="1:5" s="220" customFormat="1" ht="15.75">
      <c r="A848" s="327">
        <v>541320</v>
      </c>
      <c r="B848" s="328" t="s">
        <v>785</v>
      </c>
      <c r="C848" s="334">
        <v>9</v>
      </c>
      <c r="D848" s="322"/>
      <c r="E848" s="219"/>
    </row>
    <row r="849" spans="1:5" s="220" customFormat="1" ht="15.75">
      <c r="A849" s="327">
        <v>541330</v>
      </c>
      <c r="B849" s="328" t="s">
        <v>786</v>
      </c>
      <c r="C849" s="334">
        <v>25.5</v>
      </c>
      <c r="D849" s="322"/>
      <c r="E849" s="219"/>
    </row>
    <row r="850" spans="1:5" s="220" customFormat="1" ht="15.75">
      <c r="A850" s="327" t="s">
        <v>1157</v>
      </c>
      <c r="B850" s="328" t="s">
        <v>787</v>
      </c>
      <c r="C850" s="334">
        <v>47</v>
      </c>
      <c r="D850" s="322"/>
      <c r="E850" s="219"/>
    </row>
    <row r="851" spans="1:5" s="220" customFormat="1" ht="31.5">
      <c r="A851" s="327" t="s">
        <v>1158</v>
      </c>
      <c r="B851" s="328" t="s">
        <v>788</v>
      </c>
      <c r="C851" s="334">
        <v>47</v>
      </c>
      <c r="D851" s="322"/>
      <c r="E851" s="230"/>
    </row>
    <row r="852" spans="1:5" s="220" customFormat="1" ht="15.75">
      <c r="A852" s="327" t="s">
        <v>1159</v>
      </c>
      <c r="B852" s="328" t="s">
        <v>789</v>
      </c>
      <c r="C852" s="334">
        <v>47</v>
      </c>
      <c r="D852" s="322"/>
      <c r="E852" s="230"/>
    </row>
    <row r="853" spans="1:5" s="220" customFormat="1" ht="15.75">
      <c r="A853" s="327">
        <v>541340</v>
      </c>
      <c r="B853" s="328" t="s">
        <v>790</v>
      </c>
      <c r="C853" s="334">
        <v>9</v>
      </c>
      <c r="D853" s="322"/>
      <c r="E853" s="230"/>
    </row>
    <row r="854" spans="1:5" s="220" customFormat="1" ht="15.75">
      <c r="A854" s="327">
        <v>541350</v>
      </c>
      <c r="B854" s="328" t="s">
        <v>791</v>
      </c>
      <c r="C854" s="334">
        <v>11.5</v>
      </c>
      <c r="D854" s="322"/>
      <c r="E854" s="230"/>
    </row>
    <row r="855" spans="1:5" s="220" customFormat="1" ht="15.75">
      <c r="A855" s="327">
        <v>541360</v>
      </c>
      <c r="B855" s="328" t="s">
        <v>792</v>
      </c>
      <c r="C855" s="334">
        <v>28.5</v>
      </c>
      <c r="D855" s="322"/>
      <c r="E855" s="230"/>
    </row>
    <row r="856" spans="1:5" s="220" customFormat="1" ht="15.75">
      <c r="A856" s="327">
        <v>541370</v>
      </c>
      <c r="B856" s="328" t="s">
        <v>793</v>
      </c>
      <c r="C856" s="334">
        <v>19</v>
      </c>
      <c r="D856" s="322"/>
      <c r="E856" s="219"/>
    </row>
    <row r="857" spans="1:5" s="220" customFormat="1" ht="15.75">
      <c r="A857" s="327">
        <v>541380</v>
      </c>
      <c r="B857" s="317" t="s">
        <v>1272</v>
      </c>
      <c r="C857" s="334">
        <v>19</v>
      </c>
      <c r="D857" s="322"/>
      <c r="E857" s="219"/>
    </row>
    <row r="858" spans="1:5" s="220" customFormat="1" ht="15.75">
      <c r="A858" s="327">
        <v>541410</v>
      </c>
      <c r="B858" s="328" t="s">
        <v>794</v>
      </c>
      <c r="C858" s="334">
        <v>9</v>
      </c>
      <c r="D858" s="322"/>
      <c r="E858" s="219"/>
    </row>
    <row r="859" spans="1:5" s="220" customFormat="1" ht="15.75">
      <c r="A859" s="327">
        <v>541420</v>
      </c>
      <c r="B859" s="328" t="s">
        <v>795</v>
      </c>
      <c r="C859" s="334">
        <v>17</v>
      </c>
      <c r="D859" s="322"/>
      <c r="E859" s="219"/>
    </row>
    <row r="860" spans="1:5" s="220" customFormat="1" ht="15.75">
      <c r="A860" s="327">
        <v>541430</v>
      </c>
      <c r="B860" s="328" t="s">
        <v>796</v>
      </c>
      <c r="C860" s="334">
        <v>9</v>
      </c>
      <c r="D860" s="322"/>
      <c r="E860" s="219"/>
    </row>
    <row r="861" spans="1:5" s="220" customFormat="1" ht="19.5" customHeight="1">
      <c r="A861" s="327">
        <v>541490</v>
      </c>
      <c r="B861" s="328" t="s">
        <v>797</v>
      </c>
      <c r="C861" s="334">
        <v>13.5</v>
      </c>
      <c r="D861" s="322"/>
      <c r="E861" s="219"/>
    </row>
    <row r="862" spans="1:5" s="220" customFormat="1" ht="15.75">
      <c r="A862" s="327">
        <v>541511</v>
      </c>
      <c r="B862" s="328" t="s">
        <v>798</v>
      </c>
      <c r="C862" s="334">
        <v>34</v>
      </c>
      <c r="D862" s="322"/>
      <c r="E862" s="219"/>
    </row>
    <row r="863" spans="1:5" s="220" customFormat="1" ht="15.75">
      <c r="A863" s="327">
        <v>541512</v>
      </c>
      <c r="B863" s="328" t="s">
        <v>799</v>
      </c>
      <c r="C863" s="334">
        <v>34</v>
      </c>
      <c r="D863" s="322"/>
      <c r="E863" s="219"/>
    </row>
    <row r="864" spans="1:5" s="220" customFormat="1" ht="15.75">
      <c r="A864" s="327">
        <v>541513</v>
      </c>
      <c r="B864" s="328" t="s">
        <v>800</v>
      </c>
      <c r="C864" s="334">
        <v>37</v>
      </c>
      <c r="D864" s="322"/>
      <c r="E864" s="219"/>
    </row>
    <row r="865" spans="1:5" s="232" customFormat="1" ht="15.75">
      <c r="A865" s="327">
        <v>541519</v>
      </c>
      <c r="B865" s="328" t="s">
        <v>801</v>
      </c>
      <c r="C865" s="334">
        <v>34</v>
      </c>
      <c r="D865" s="322"/>
      <c r="E865" s="316"/>
    </row>
    <row r="866" spans="1:5" s="232" customFormat="1" ht="18">
      <c r="A866" s="327" t="s">
        <v>1160</v>
      </c>
      <c r="B866" s="328" t="s">
        <v>1356</v>
      </c>
      <c r="C866" s="334"/>
      <c r="D866" s="322">
        <v>150</v>
      </c>
      <c r="E866" s="331" t="s">
        <v>1161</v>
      </c>
    </row>
    <row r="867" spans="1:5" s="232" customFormat="1" ht="31.5">
      <c r="A867" s="327">
        <v>541611</v>
      </c>
      <c r="B867" s="328" t="s">
        <v>802</v>
      </c>
      <c r="C867" s="334">
        <v>24.5</v>
      </c>
      <c r="D867" s="322"/>
      <c r="E867" s="316"/>
    </row>
    <row r="868" spans="1:5" s="232" customFormat="1" ht="15.75">
      <c r="A868" s="327">
        <v>541612</v>
      </c>
      <c r="B868" s="328" t="s">
        <v>803</v>
      </c>
      <c r="C868" s="334">
        <v>29</v>
      </c>
      <c r="D868" s="322"/>
      <c r="E868" s="316"/>
    </row>
    <row r="869" spans="1:5" s="232" customFormat="1" ht="15.75">
      <c r="A869" s="327">
        <v>541613</v>
      </c>
      <c r="B869" s="328" t="s">
        <v>804</v>
      </c>
      <c r="C869" s="334">
        <v>19</v>
      </c>
      <c r="D869" s="322"/>
      <c r="E869" s="316"/>
    </row>
    <row r="870" spans="1:5" s="220" customFormat="1" ht="15.75">
      <c r="A870" s="327">
        <v>541614</v>
      </c>
      <c r="B870" s="328" t="s">
        <v>805</v>
      </c>
      <c r="C870" s="334">
        <v>20</v>
      </c>
      <c r="D870" s="322"/>
      <c r="E870" s="316"/>
    </row>
    <row r="871" spans="1:5" s="220" customFormat="1" ht="15.75">
      <c r="A871" s="327">
        <v>541618</v>
      </c>
      <c r="B871" s="328" t="s">
        <v>806</v>
      </c>
      <c r="C871" s="334">
        <v>19</v>
      </c>
      <c r="D871" s="322"/>
      <c r="E871" s="316"/>
    </row>
    <row r="872" spans="1:5" s="220" customFormat="1" ht="15.75">
      <c r="A872" s="327">
        <v>541620</v>
      </c>
      <c r="B872" s="328" t="s">
        <v>807</v>
      </c>
      <c r="C872" s="334">
        <v>19</v>
      </c>
      <c r="D872" s="322"/>
      <c r="E872" s="316"/>
    </row>
    <row r="873" spans="1:5" s="220" customFormat="1" ht="15.75">
      <c r="A873" s="327">
        <v>541690</v>
      </c>
      <c r="B873" s="328" t="s">
        <v>808</v>
      </c>
      <c r="C873" s="334">
        <v>19</v>
      </c>
      <c r="D873" s="322"/>
      <c r="E873" s="316"/>
    </row>
    <row r="874" spans="1:5" s="220" customFormat="1" ht="18">
      <c r="A874" s="318">
        <v>541713</v>
      </c>
      <c r="B874" s="319" t="s">
        <v>1357</v>
      </c>
      <c r="C874" s="334"/>
      <c r="D874" s="320">
        <v>1000</v>
      </c>
      <c r="E874" s="331" t="s">
        <v>1162</v>
      </c>
    </row>
    <row r="875" spans="1:5" s="220" customFormat="1" ht="33.75">
      <c r="A875" s="318">
        <v>541714</v>
      </c>
      <c r="B875" s="319" t="s">
        <v>1358</v>
      </c>
      <c r="C875" s="334"/>
      <c r="D875" s="320">
        <v>1000</v>
      </c>
      <c r="E875" s="331" t="s">
        <v>1162</v>
      </c>
    </row>
    <row r="876" spans="1:5" s="220" customFormat="1" ht="33.75">
      <c r="A876" s="318">
        <v>541715</v>
      </c>
      <c r="B876" s="319" t="s">
        <v>1359</v>
      </c>
      <c r="C876" s="334"/>
      <c r="D876" s="320">
        <v>1000</v>
      </c>
      <c r="E876" s="331" t="s">
        <v>1162</v>
      </c>
    </row>
    <row r="877" spans="1:5" s="220" customFormat="1" ht="18">
      <c r="A877" s="318" t="s">
        <v>1163</v>
      </c>
      <c r="B877" s="319" t="s">
        <v>1360</v>
      </c>
      <c r="C877" s="334"/>
      <c r="D877" s="320">
        <v>1500</v>
      </c>
      <c r="E877" s="331" t="s">
        <v>1162</v>
      </c>
    </row>
    <row r="878" spans="1:5" s="220" customFormat="1" ht="18">
      <c r="A878" s="318" t="s">
        <v>1164</v>
      </c>
      <c r="B878" s="319" t="s">
        <v>1361</v>
      </c>
      <c r="C878" s="334"/>
      <c r="D878" s="320">
        <v>1250</v>
      </c>
      <c r="E878" s="331" t="s">
        <v>1162</v>
      </c>
    </row>
    <row r="879" spans="1:5" s="220" customFormat="1" ht="33.75">
      <c r="A879" s="318" t="s">
        <v>1165</v>
      </c>
      <c r="B879" s="319" t="s">
        <v>1362</v>
      </c>
      <c r="C879" s="334"/>
      <c r="D879" s="320">
        <v>1300</v>
      </c>
      <c r="E879" s="331" t="s">
        <v>1162</v>
      </c>
    </row>
    <row r="880" spans="1:5" s="220" customFormat="1" ht="15.75">
      <c r="A880" s="327">
        <v>541720</v>
      </c>
      <c r="B880" s="328" t="s">
        <v>809</v>
      </c>
      <c r="C880" s="334">
        <v>28</v>
      </c>
      <c r="D880" s="322"/>
      <c r="E880" s="331"/>
    </row>
    <row r="881" spans="1:5" s="220" customFormat="1" ht="18">
      <c r="A881" s="327">
        <v>541810</v>
      </c>
      <c r="B881" s="328" t="s">
        <v>1363</v>
      </c>
      <c r="C881" s="334">
        <v>25.5</v>
      </c>
      <c r="D881" s="322"/>
      <c r="E881" s="331" t="s">
        <v>1153</v>
      </c>
    </row>
    <row r="882" spans="1:5" s="220" customFormat="1" ht="15.75">
      <c r="A882" s="327">
        <v>541820</v>
      </c>
      <c r="B882" s="328" t="s">
        <v>810</v>
      </c>
      <c r="C882" s="334">
        <v>19</v>
      </c>
      <c r="D882" s="322"/>
      <c r="E882" s="316"/>
    </row>
    <row r="883" spans="1:5" s="220" customFormat="1" ht="15.75">
      <c r="A883" s="327">
        <v>541830</v>
      </c>
      <c r="B883" s="328" t="s">
        <v>811</v>
      </c>
      <c r="C883" s="334">
        <v>32.5</v>
      </c>
      <c r="D883" s="322"/>
      <c r="E883" s="316"/>
    </row>
    <row r="884" spans="1:5" s="220" customFormat="1" ht="15.75">
      <c r="A884" s="327">
        <v>541840</v>
      </c>
      <c r="B884" s="328" t="s">
        <v>812</v>
      </c>
      <c r="C884" s="334">
        <v>21</v>
      </c>
      <c r="D884" s="322"/>
      <c r="E884" s="316"/>
    </row>
    <row r="885" spans="1:5" s="220" customFormat="1" ht="15.75">
      <c r="A885" s="327">
        <v>541850</v>
      </c>
      <c r="B885" s="317" t="s">
        <v>1273</v>
      </c>
      <c r="C885" s="334">
        <v>34.5</v>
      </c>
      <c r="D885" s="322"/>
      <c r="E885" s="316"/>
    </row>
    <row r="886" spans="1:5" s="220" customFormat="1" ht="15.75">
      <c r="A886" s="327">
        <v>541860</v>
      </c>
      <c r="B886" s="328" t="s">
        <v>813</v>
      </c>
      <c r="C886" s="334">
        <v>22</v>
      </c>
      <c r="D886" s="322"/>
      <c r="E886" s="316"/>
    </row>
    <row r="887" spans="1:5" s="220" customFormat="1" ht="15.75">
      <c r="A887" s="327">
        <v>541870</v>
      </c>
      <c r="B887" s="328" t="s">
        <v>814</v>
      </c>
      <c r="C887" s="334">
        <v>28.5</v>
      </c>
      <c r="D887" s="322"/>
      <c r="E887" s="316"/>
    </row>
    <row r="888" spans="1:5" s="220" customFormat="1" ht="15.75">
      <c r="A888" s="327">
        <v>541890</v>
      </c>
      <c r="B888" s="328" t="s">
        <v>815</v>
      </c>
      <c r="C888" s="334">
        <v>19</v>
      </c>
      <c r="D888" s="322"/>
      <c r="E888" s="316"/>
    </row>
    <row r="889" spans="1:5" s="220" customFormat="1" ht="15.75">
      <c r="A889" s="327">
        <v>541910</v>
      </c>
      <c r="B889" s="328" t="s">
        <v>816</v>
      </c>
      <c r="C889" s="334">
        <v>22.5</v>
      </c>
      <c r="D889" s="322"/>
      <c r="E889" s="316"/>
    </row>
    <row r="890" spans="1:5" s="220" customFormat="1" ht="15.75">
      <c r="A890" s="327">
        <v>541921</v>
      </c>
      <c r="B890" s="328" t="s">
        <v>817</v>
      </c>
      <c r="C890" s="334">
        <v>16</v>
      </c>
      <c r="D890" s="322"/>
      <c r="E890" s="316"/>
    </row>
    <row r="891" spans="1:5" s="220" customFormat="1" ht="15.75">
      <c r="A891" s="327">
        <v>541922</v>
      </c>
      <c r="B891" s="328" t="s">
        <v>818</v>
      </c>
      <c r="C891" s="334">
        <v>9</v>
      </c>
      <c r="D891" s="322"/>
      <c r="E891" s="316"/>
    </row>
    <row r="892" spans="1:5" s="220" customFormat="1" ht="15.75">
      <c r="A892" s="327">
        <v>541930</v>
      </c>
      <c r="B892" s="328" t="s">
        <v>819</v>
      </c>
      <c r="C892" s="334">
        <v>22.5</v>
      </c>
      <c r="D892" s="322"/>
      <c r="E892" s="316"/>
    </row>
    <row r="893" spans="1:5" s="220" customFormat="1" ht="15.75">
      <c r="A893" s="327">
        <v>541940</v>
      </c>
      <c r="B893" s="328" t="s">
        <v>820</v>
      </c>
      <c r="C893" s="334">
        <v>10</v>
      </c>
      <c r="D893" s="322"/>
      <c r="E893" s="316"/>
    </row>
    <row r="894" spans="1:5" s="220" customFormat="1" ht="15.75">
      <c r="A894" s="327">
        <v>541990</v>
      </c>
      <c r="B894" s="328" t="s">
        <v>821</v>
      </c>
      <c r="C894" s="334">
        <v>19.5</v>
      </c>
      <c r="D894" s="322"/>
      <c r="E894" s="316"/>
    </row>
    <row r="895" spans="1:5" s="220" customFormat="1" ht="15.75">
      <c r="A895" s="316"/>
      <c r="B895" s="332" t="s">
        <v>822</v>
      </c>
      <c r="C895" s="334"/>
      <c r="D895" s="338"/>
      <c r="E895" s="316"/>
    </row>
    <row r="896" spans="1:5" s="220" customFormat="1" ht="15.75">
      <c r="A896" s="344" t="s">
        <v>823</v>
      </c>
      <c r="B896" s="344"/>
      <c r="C896" s="334"/>
      <c r="D896" s="322"/>
      <c r="E896" s="316"/>
    </row>
    <row r="897" spans="1:5" s="220" customFormat="1" ht="15.75">
      <c r="A897" s="327">
        <v>551111</v>
      </c>
      <c r="B897" s="328" t="s">
        <v>824</v>
      </c>
      <c r="C897" s="334">
        <v>38.5</v>
      </c>
      <c r="D897" s="322"/>
      <c r="E897" s="316"/>
    </row>
    <row r="898" spans="1:5" s="220" customFormat="1" ht="15.75">
      <c r="A898" s="327">
        <v>551112</v>
      </c>
      <c r="B898" s="328" t="s">
        <v>825</v>
      </c>
      <c r="C898" s="334">
        <v>45.5</v>
      </c>
      <c r="D898" s="322"/>
      <c r="E898" s="316"/>
    </row>
    <row r="899" spans="1:5" s="220" customFormat="1" ht="31.5">
      <c r="A899" s="316"/>
      <c r="B899" s="332" t="s">
        <v>1166</v>
      </c>
      <c r="C899" s="334"/>
      <c r="D899" s="338"/>
      <c r="E899" s="316"/>
    </row>
    <row r="900" spans="1:5" s="220" customFormat="1" ht="15.75">
      <c r="A900" s="344" t="s">
        <v>826</v>
      </c>
      <c r="B900" s="344"/>
      <c r="C900" s="334"/>
      <c r="D900" s="322"/>
      <c r="E900" s="316"/>
    </row>
    <row r="901" spans="1:5" s="220" customFormat="1" ht="15.75">
      <c r="A901" s="327">
        <v>561110</v>
      </c>
      <c r="B901" s="328" t="s">
        <v>827</v>
      </c>
      <c r="C901" s="334">
        <v>12.5</v>
      </c>
      <c r="D901" s="322"/>
      <c r="E901" s="316"/>
    </row>
    <row r="902" spans="1:5" s="220" customFormat="1" ht="18">
      <c r="A902" s="327">
        <v>561210</v>
      </c>
      <c r="B902" s="328" t="s">
        <v>1364</v>
      </c>
      <c r="C902" s="334">
        <v>47</v>
      </c>
      <c r="D902" s="322"/>
      <c r="E902" s="331" t="s">
        <v>1167</v>
      </c>
    </row>
    <row r="903" spans="1:5" s="220" customFormat="1" ht="15.75">
      <c r="A903" s="327">
        <v>561311</v>
      </c>
      <c r="B903" s="328" t="s">
        <v>828</v>
      </c>
      <c r="C903" s="334">
        <v>34</v>
      </c>
      <c r="D903" s="322"/>
      <c r="E903" s="331"/>
    </row>
    <row r="904" spans="1:5" s="220" customFormat="1" ht="15.75">
      <c r="A904" s="327">
        <v>561312</v>
      </c>
      <c r="B904" s="328" t="s">
        <v>829</v>
      </c>
      <c r="C904" s="334">
        <v>34</v>
      </c>
      <c r="D904" s="322"/>
      <c r="E904" s="331"/>
    </row>
    <row r="905" spans="1:5" s="220" customFormat="1" ht="15.75">
      <c r="A905" s="327">
        <v>561320</v>
      </c>
      <c r="B905" s="328" t="s">
        <v>830</v>
      </c>
      <c r="C905" s="334">
        <v>34</v>
      </c>
      <c r="D905" s="322"/>
      <c r="E905" s="331"/>
    </row>
    <row r="906" spans="1:5" s="220" customFormat="1" ht="15.75">
      <c r="A906" s="327">
        <v>561330</v>
      </c>
      <c r="B906" s="328" t="s">
        <v>831</v>
      </c>
      <c r="C906" s="334">
        <v>41.5</v>
      </c>
      <c r="D906" s="322"/>
      <c r="E906" s="331"/>
    </row>
    <row r="907" spans="1:5" s="220" customFormat="1" ht="15.75">
      <c r="A907" s="327">
        <v>561410</v>
      </c>
      <c r="B907" s="328" t="s">
        <v>832</v>
      </c>
      <c r="C907" s="334">
        <v>19</v>
      </c>
      <c r="D907" s="322"/>
      <c r="E907" s="331"/>
    </row>
    <row r="908" spans="1:5" s="220" customFormat="1" ht="15.75">
      <c r="A908" s="327">
        <v>561421</v>
      </c>
      <c r="B908" s="328" t="s">
        <v>833</v>
      </c>
      <c r="C908" s="334">
        <v>19</v>
      </c>
      <c r="D908" s="322"/>
      <c r="E908" s="331"/>
    </row>
    <row r="909" spans="1:5" s="220" customFormat="1" ht="15.75">
      <c r="A909" s="327">
        <v>561422</v>
      </c>
      <c r="B909" s="328" t="s">
        <v>834</v>
      </c>
      <c r="C909" s="334">
        <v>25.5</v>
      </c>
      <c r="D909" s="322"/>
      <c r="E909" s="331"/>
    </row>
    <row r="910" spans="1:5" s="220" customFormat="1" ht="15.75">
      <c r="A910" s="327">
        <v>561431</v>
      </c>
      <c r="B910" s="328" t="s">
        <v>835</v>
      </c>
      <c r="C910" s="334">
        <v>19</v>
      </c>
      <c r="D910" s="322"/>
      <c r="E910" s="331"/>
    </row>
    <row r="911" spans="1:5" s="220" customFormat="1" ht="15.75">
      <c r="A911" s="327">
        <v>561439</v>
      </c>
      <c r="B911" s="328" t="s">
        <v>836</v>
      </c>
      <c r="C911" s="334">
        <v>26.5</v>
      </c>
      <c r="D911" s="322"/>
      <c r="E911" s="331"/>
    </row>
    <row r="912" spans="1:5" s="220" customFormat="1" ht="15.75">
      <c r="A912" s="327">
        <v>561440</v>
      </c>
      <c r="B912" s="328" t="s">
        <v>837</v>
      </c>
      <c r="C912" s="334">
        <v>19.5</v>
      </c>
      <c r="D912" s="322"/>
      <c r="E912" s="331"/>
    </row>
    <row r="913" spans="1:5" s="220" customFormat="1" ht="19.5" customHeight="1">
      <c r="A913" s="327">
        <v>561450</v>
      </c>
      <c r="B913" s="328" t="s">
        <v>838</v>
      </c>
      <c r="C913" s="334">
        <v>41</v>
      </c>
      <c r="D913" s="322"/>
      <c r="E913" s="331"/>
    </row>
    <row r="914" spans="1:5" s="220" customFormat="1" ht="15.75">
      <c r="A914" s="327">
        <v>561491</v>
      </c>
      <c r="B914" s="328" t="s">
        <v>839</v>
      </c>
      <c r="C914" s="334">
        <v>19</v>
      </c>
      <c r="D914" s="322"/>
      <c r="E914" s="331"/>
    </row>
    <row r="915" spans="1:5" s="220" customFormat="1" ht="15.75">
      <c r="A915" s="327">
        <v>561492</v>
      </c>
      <c r="B915" s="328" t="s">
        <v>840</v>
      </c>
      <c r="C915" s="334">
        <v>19</v>
      </c>
      <c r="D915" s="322"/>
      <c r="E915" s="331"/>
    </row>
    <row r="916" spans="1:5" s="220" customFormat="1" ht="15.75">
      <c r="A916" s="327">
        <v>561499</v>
      </c>
      <c r="B916" s="328" t="s">
        <v>841</v>
      </c>
      <c r="C916" s="334">
        <v>21.5</v>
      </c>
      <c r="D916" s="322"/>
      <c r="E916" s="331"/>
    </row>
    <row r="917" spans="1:5" s="220" customFormat="1" ht="18.75" customHeight="1">
      <c r="A917" s="327">
        <v>561510</v>
      </c>
      <c r="B917" s="328" t="s">
        <v>1365</v>
      </c>
      <c r="C917" s="334">
        <v>25</v>
      </c>
      <c r="D917" s="322"/>
      <c r="E917" s="331" t="s">
        <v>1153</v>
      </c>
    </row>
    <row r="918" spans="1:5" s="220" customFormat="1" ht="33" customHeight="1">
      <c r="A918" s="327">
        <v>561520</v>
      </c>
      <c r="B918" s="328" t="s">
        <v>1366</v>
      </c>
      <c r="C918" s="334">
        <v>25</v>
      </c>
      <c r="D918" s="322"/>
      <c r="E918" s="331" t="s">
        <v>1153</v>
      </c>
    </row>
    <row r="919" spans="1:5" s="220" customFormat="1" ht="15.75">
      <c r="A919" s="327">
        <v>561591</v>
      </c>
      <c r="B919" s="328" t="s">
        <v>842</v>
      </c>
      <c r="C919" s="334">
        <v>25</v>
      </c>
      <c r="D919" s="322"/>
      <c r="E919" s="316"/>
    </row>
    <row r="920" spans="1:5" s="220" customFormat="1" ht="15.75">
      <c r="A920" s="327">
        <v>561599</v>
      </c>
      <c r="B920" s="328" t="s">
        <v>843</v>
      </c>
      <c r="C920" s="334">
        <v>32.5</v>
      </c>
      <c r="D920" s="322"/>
      <c r="E920" s="316"/>
    </row>
    <row r="921" spans="1:5" s="220" customFormat="1" ht="15.75">
      <c r="A921" s="327">
        <v>561611</v>
      </c>
      <c r="B921" s="325" t="s">
        <v>1274</v>
      </c>
      <c r="C921" s="334">
        <v>25</v>
      </c>
      <c r="D921" s="322"/>
      <c r="E921" s="316"/>
    </row>
    <row r="922" spans="1:5" s="220" customFormat="1" ht="15.75">
      <c r="A922" s="327">
        <v>561612</v>
      </c>
      <c r="B922" s="328" t="s">
        <v>844</v>
      </c>
      <c r="C922" s="334">
        <v>29</v>
      </c>
      <c r="D922" s="322"/>
      <c r="E922" s="316"/>
    </row>
    <row r="923" spans="1:5" s="220" customFormat="1" ht="15.75">
      <c r="A923" s="327">
        <v>561613</v>
      </c>
      <c r="B923" s="328" t="s">
        <v>845</v>
      </c>
      <c r="C923" s="334">
        <v>43</v>
      </c>
      <c r="D923" s="322"/>
      <c r="E923" s="316"/>
    </row>
    <row r="924" spans="1:5" s="220" customFormat="1" ht="15.75">
      <c r="A924" s="327">
        <v>561621</v>
      </c>
      <c r="B924" s="328" t="s">
        <v>846</v>
      </c>
      <c r="C924" s="334">
        <v>25</v>
      </c>
      <c r="D924" s="322"/>
      <c r="E924" s="316"/>
    </row>
    <row r="925" spans="1:5" s="220" customFormat="1" ht="15.75">
      <c r="A925" s="327">
        <v>561622</v>
      </c>
      <c r="B925" s="328" t="s">
        <v>847</v>
      </c>
      <c r="C925" s="334">
        <v>25</v>
      </c>
      <c r="D925" s="322"/>
      <c r="E925" s="316"/>
    </row>
    <row r="926" spans="1:5" s="220" customFormat="1" ht="15.75">
      <c r="A926" s="327">
        <v>561710</v>
      </c>
      <c r="B926" s="328" t="s">
        <v>848</v>
      </c>
      <c r="C926" s="334">
        <v>17.5</v>
      </c>
      <c r="D926" s="322"/>
      <c r="E926" s="316"/>
    </row>
    <row r="927" spans="1:5" s="220" customFormat="1" ht="15.75">
      <c r="A927" s="327">
        <v>561720</v>
      </c>
      <c r="B927" s="328" t="s">
        <v>849</v>
      </c>
      <c r="C927" s="334">
        <v>22</v>
      </c>
      <c r="D927" s="322"/>
      <c r="E927" s="316"/>
    </row>
    <row r="928" spans="1:5" s="220" customFormat="1" ht="15.75">
      <c r="A928" s="327">
        <v>561730</v>
      </c>
      <c r="B928" s="328" t="s">
        <v>850</v>
      </c>
      <c r="C928" s="334">
        <v>9.5</v>
      </c>
      <c r="D928" s="322"/>
      <c r="E928" s="316"/>
    </row>
    <row r="929" spans="1:5" s="220" customFormat="1" ht="15.75">
      <c r="A929" s="327">
        <v>561740</v>
      </c>
      <c r="B929" s="328" t="s">
        <v>851</v>
      </c>
      <c r="C929" s="334">
        <v>8.5</v>
      </c>
      <c r="D929" s="322"/>
      <c r="E929" s="316"/>
    </row>
    <row r="930" spans="1:5" s="220" customFormat="1" ht="15.75">
      <c r="A930" s="327">
        <v>561790</v>
      </c>
      <c r="B930" s="328" t="s">
        <v>852</v>
      </c>
      <c r="C930" s="334">
        <v>9</v>
      </c>
      <c r="D930" s="322"/>
      <c r="E930" s="316"/>
    </row>
    <row r="931" spans="1:5" s="220" customFormat="1" ht="15.75">
      <c r="A931" s="327">
        <v>561910</v>
      </c>
      <c r="B931" s="328" t="s">
        <v>853</v>
      </c>
      <c r="C931" s="334">
        <v>19.5</v>
      </c>
      <c r="D931" s="322"/>
      <c r="E931" s="316"/>
    </row>
    <row r="932" spans="1:5" s="220" customFormat="1" ht="18">
      <c r="A932" s="327">
        <v>561920</v>
      </c>
      <c r="B932" s="328" t="s">
        <v>1367</v>
      </c>
      <c r="C932" s="334">
        <v>20</v>
      </c>
      <c r="D932" s="322"/>
      <c r="E932" s="331" t="s">
        <v>1153</v>
      </c>
    </row>
    <row r="933" spans="1:5" s="220" customFormat="1" ht="15.75">
      <c r="A933" s="327">
        <v>561990</v>
      </c>
      <c r="B933" s="328" t="s">
        <v>854</v>
      </c>
      <c r="C933" s="334">
        <v>16.5</v>
      </c>
      <c r="D933" s="322"/>
      <c r="E933" s="316"/>
    </row>
    <row r="934" spans="1:5" s="220" customFormat="1" ht="15.75">
      <c r="A934" s="344" t="s">
        <v>1275</v>
      </c>
      <c r="B934" s="344"/>
      <c r="C934" s="334"/>
      <c r="D934" s="322"/>
      <c r="E934" s="316"/>
    </row>
    <row r="935" spans="1:5" s="220" customFormat="1" ht="15.75">
      <c r="A935" s="327">
        <v>562111</v>
      </c>
      <c r="B935" s="328" t="s">
        <v>855</v>
      </c>
      <c r="C935" s="334">
        <v>47</v>
      </c>
      <c r="D935" s="322"/>
      <c r="E935" s="316"/>
    </row>
    <row r="936" spans="1:5" s="220" customFormat="1" ht="15.75">
      <c r="A936" s="327">
        <v>562112</v>
      </c>
      <c r="B936" s="328" t="s">
        <v>856</v>
      </c>
      <c r="C936" s="334">
        <v>47</v>
      </c>
      <c r="D936" s="322"/>
      <c r="E936" s="316"/>
    </row>
    <row r="937" spans="1:5" s="220" customFormat="1" ht="15.75">
      <c r="A937" s="327">
        <v>562119</v>
      </c>
      <c r="B937" s="328" t="s">
        <v>857</v>
      </c>
      <c r="C937" s="334">
        <v>47</v>
      </c>
      <c r="D937" s="322"/>
      <c r="E937" s="316"/>
    </row>
    <row r="938" spans="1:5" s="220" customFormat="1" ht="15.75">
      <c r="A938" s="327">
        <v>562211</v>
      </c>
      <c r="B938" s="328" t="s">
        <v>858</v>
      </c>
      <c r="C938" s="334">
        <v>47</v>
      </c>
      <c r="D938" s="322"/>
      <c r="E938" s="316"/>
    </row>
    <row r="939" spans="1:5" s="220" customFormat="1" ht="15.75">
      <c r="A939" s="327">
        <v>562212</v>
      </c>
      <c r="B939" s="328" t="s">
        <v>859</v>
      </c>
      <c r="C939" s="334">
        <v>47</v>
      </c>
      <c r="D939" s="322"/>
      <c r="E939" s="316"/>
    </row>
    <row r="940" spans="1:5" s="220" customFormat="1" ht="15.75">
      <c r="A940" s="327">
        <v>562213</v>
      </c>
      <c r="B940" s="328" t="s">
        <v>860</v>
      </c>
      <c r="C940" s="334">
        <v>47</v>
      </c>
      <c r="D940" s="322"/>
      <c r="E940" s="316"/>
    </row>
    <row r="941" spans="1:5" s="220" customFormat="1" ht="15.75">
      <c r="A941" s="327">
        <v>562219</v>
      </c>
      <c r="B941" s="328" t="s">
        <v>861</v>
      </c>
      <c r="C941" s="334">
        <v>47</v>
      </c>
      <c r="D941" s="322"/>
      <c r="E941" s="316"/>
    </row>
    <row r="942" spans="1:5" s="220" customFormat="1" ht="15.75">
      <c r="A942" s="327">
        <v>562910</v>
      </c>
      <c r="B942" s="328" t="s">
        <v>862</v>
      </c>
      <c r="C942" s="334">
        <v>25</v>
      </c>
      <c r="D942" s="322"/>
      <c r="E942" s="316"/>
    </row>
    <row r="943" spans="1:5" s="220" customFormat="1" ht="18">
      <c r="A943" s="327" t="s">
        <v>1168</v>
      </c>
      <c r="B943" s="328" t="s">
        <v>1368</v>
      </c>
      <c r="C943" s="334"/>
      <c r="D943" s="322">
        <v>1000</v>
      </c>
      <c r="E943" s="331" t="s">
        <v>1169</v>
      </c>
    </row>
    <row r="944" spans="1:5" s="220" customFormat="1" ht="15.75">
      <c r="A944" s="327">
        <v>562920</v>
      </c>
      <c r="B944" s="328" t="s">
        <v>863</v>
      </c>
      <c r="C944" s="334">
        <v>25</v>
      </c>
      <c r="D944" s="322"/>
      <c r="E944" s="316"/>
    </row>
    <row r="945" spans="1:5" s="220" customFormat="1" ht="15.75">
      <c r="A945" s="327">
        <v>562991</v>
      </c>
      <c r="B945" s="328" t="s">
        <v>864</v>
      </c>
      <c r="C945" s="334">
        <v>9</v>
      </c>
      <c r="D945" s="322"/>
      <c r="E945" s="316"/>
    </row>
    <row r="946" spans="1:5" s="220" customFormat="1" ht="15.75">
      <c r="A946" s="327">
        <v>562998</v>
      </c>
      <c r="B946" s="328" t="s">
        <v>865</v>
      </c>
      <c r="C946" s="334">
        <v>16.5</v>
      </c>
      <c r="D946" s="322"/>
      <c r="E946" s="316"/>
    </row>
    <row r="947" spans="1:5" s="220" customFormat="1" ht="15.75">
      <c r="A947" s="316"/>
      <c r="B947" s="332" t="s">
        <v>866</v>
      </c>
      <c r="C947" s="334"/>
      <c r="D947" s="338"/>
      <c r="E947" s="316"/>
    </row>
    <row r="948" spans="1:5" s="220" customFormat="1" ht="15.75">
      <c r="A948" s="344" t="s">
        <v>867</v>
      </c>
      <c r="B948" s="344"/>
      <c r="C948" s="334"/>
      <c r="D948" s="322"/>
      <c r="E948" s="316"/>
    </row>
    <row r="949" spans="1:5" s="220" customFormat="1" ht="15.75">
      <c r="A949" s="327">
        <v>611110</v>
      </c>
      <c r="B949" s="328" t="s">
        <v>868</v>
      </c>
      <c r="C949" s="334">
        <v>20</v>
      </c>
      <c r="D949" s="322"/>
      <c r="E949" s="316"/>
    </row>
    <row r="950" spans="1:5" s="220" customFormat="1" ht="15.75">
      <c r="A950" s="327">
        <v>611210</v>
      </c>
      <c r="B950" s="328" t="s">
        <v>869</v>
      </c>
      <c r="C950" s="334">
        <v>32.5</v>
      </c>
      <c r="D950" s="322"/>
      <c r="E950" s="316"/>
    </row>
    <row r="951" spans="1:5" s="220" customFormat="1" ht="15.75">
      <c r="A951" s="327">
        <v>611310</v>
      </c>
      <c r="B951" s="328" t="s">
        <v>870</v>
      </c>
      <c r="C951" s="334">
        <v>34.5</v>
      </c>
      <c r="D951" s="322"/>
      <c r="E951" s="316"/>
    </row>
    <row r="952" spans="1:5" s="220" customFormat="1" ht="15.75">
      <c r="A952" s="327">
        <v>611410</v>
      </c>
      <c r="B952" s="328" t="s">
        <v>871</v>
      </c>
      <c r="C952" s="334">
        <v>20.5</v>
      </c>
      <c r="D952" s="322"/>
      <c r="E952" s="316"/>
    </row>
    <row r="953" spans="1:5" s="220" customFormat="1" ht="15.75">
      <c r="A953" s="327">
        <v>611420</v>
      </c>
      <c r="B953" s="328" t="s">
        <v>872</v>
      </c>
      <c r="C953" s="334">
        <v>16</v>
      </c>
      <c r="D953" s="322"/>
      <c r="E953" s="316"/>
    </row>
    <row r="954" spans="1:5" s="220" customFormat="1" ht="15.75">
      <c r="A954" s="327">
        <v>611430</v>
      </c>
      <c r="B954" s="328" t="s">
        <v>873</v>
      </c>
      <c r="C954" s="334">
        <v>15</v>
      </c>
      <c r="D954" s="322"/>
      <c r="E954" s="316"/>
    </row>
    <row r="955" spans="1:5" s="220" customFormat="1" ht="15.75">
      <c r="A955" s="327">
        <v>611511</v>
      </c>
      <c r="B955" s="328" t="s">
        <v>874</v>
      </c>
      <c r="C955" s="334">
        <v>13</v>
      </c>
      <c r="D955" s="322"/>
      <c r="E955" s="316"/>
    </row>
    <row r="956" spans="1:5" s="220" customFormat="1" ht="15.75">
      <c r="A956" s="327">
        <v>611512</v>
      </c>
      <c r="B956" s="328" t="s">
        <v>875</v>
      </c>
      <c r="C956" s="334">
        <v>34</v>
      </c>
      <c r="D956" s="322"/>
      <c r="E956" s="316"/>
    </row>
    <row r="957" spans="1:5" s="220" customFormat="1" ht="15.75">
      <c r="A957" s="327">
        <v>611513</v>
      </c>
      <c r="B957" s="328" t="s">
        <v>876</v>
      </c>
      <c r="C957" s="334">
        <v>11.5</v>
      </c>
      <c r="D957" s="322"/>
      <c r="E957" s="316"/>
    </row>
    <row r="958" spans="1:5" s="220" customFormat="1" ht="15.75">
      <c r="A958" s="327">
        <v>611519</v>
      </c>
      <c r="B958" s="328" t="s">
        <v>877</v>
      </c>
      <c r="C958" s="334">
        <v>21</v>
      </c>
      <c r="D958" s="322"/>
      <c r="E958" s="316"/>
    </row>
    <row r="959" spans="1:5" s="220" customFormat="1" ht="18">
      <c r="A959" s="327" t="s">
        <v>1170</v>
      </c>
      <c r="B959" s="328" t="s">
        <v>1369</v>
      </c>
      <c r="C959" s="334">
        <v>47</v>
      </c>
      <c r="D959" s="322"/>
      <c r="E959" s="331" t="s">
        <v>1171</v>
      </c>
    </row>
    <row r="960" spans="1:5" s="220" customFormat="1" ht="15.75">
      <c r="A960" s="327">
        <v>611610</v>
      </c>
      <c r="B960" s="328" t="s">
        <v>878</v>
      </c>
      <c r="C960" s="334">
        <v>9</v>
      </c>
      <c r="D960" s="322"/>
      <c r="E960" s="316"/>
    </row>
    <row r="961" spans="1:5" s="220" customFormat="1" ht="15.75">
      <c r="A961" s="327">
        <v>611620</v>
      </c>
      <c r="B961" s="328" t="s">
        <v>879</v>
      </c>
      <c r="C961" s="334">
        <v>9</v>
      </c>
      <c r="D961" s="322"/>
      <c r="E961" s="219"/>
    </row>
    <row r="962" spans="1:5" s="220" customFormat="1" ht="15.75">
      <c r="A962" s="327">
        <v>611630</v>
      </c>
      <c r="B962" s="328" t="s">
        <v>880</v>
      </c>
      <c r="C962" s="334">
        <v>20.5</v>
      </c>
      <c r="D962" s="322"/>
      <c r="E962" s="219"/>
    </row>
    <row r="963" spans="1:5" s="220" customFormat="1" ht="15.75">
      <c r="A963" s="327">
        <v>611691</v>
      </c>
      <c r="B963" s="328" t="s">
        <v>881</v>
      </c>
      <c r="C963" s="334">
        <v>12.5</v>
      </c>
      <c r="D963" s="322"/>
      <c r="E963" s="219"/>
    </row>
    <row r="964" spans="1:5" s="220" customFormat="1" ht="15.75">
      <c r="A964" s="327">
        <v>611692</v>
      </c>
      <c r="B964" s="328" t="s">
        <v>882</v>
      </c>
      <c r="C964" s="334">
        <v>10</v>
      </c>
      <c r="D964" s="322"/>
      <c r="E964" s="219"/>
    </row>
    <row r="965" spans="1:5" s="220" customFormat="1" ht="15.75">
      <c r="A965" s="327">
        <v>611699</v>
      </c>
      <c r="B965" s="328" t="s">
        <v>883</v>
      </c>
      <c r="C965" s="334">
        <v>16.5</v>
      </c>
      <c r="D965" s="322"/>
      <c r="E965" s="219"/>
    </row>
    <row r="966" spans="1:5" s="220" customFormat="1" ht="19.5" customHeight="1">
      <c r="A966" s="327">
        <v>611710</v>
      </c>
      <c r="B966" s="328" t="s">
        <v>884</v>
      </c>
      <c r="C966" s="334">
        <v>24</v>
      </c>
      <c r="D966" s="322"/>
      <c r="E966" s="219"/>
    </row>
    <row r="967" spans="1:5" s="220" customFormat="1" ht="15.75">
      <c r="A967" s="316"/>
      <c r="B967" s="332" t="s">
        <v>885</v>
      </c>
      <c r="C967" s="334"/>
      <c r="D967" s="338"/>
      <c r="E967" s="219"/>
    </row>
    <row r="968" spans="1:5" s="220" customFormat="1" ht="15.75">
      <c r="A968" s="344" t="s">
        <v>886</v>
      </c>
      <c r="B968" s="344"/>
      <c r="C968" s="334"/>
      <c r="D968" s="322"/>
      <c r="E968" s="219"/>
    </row>
    <row r="969" spans="1:5" s="220" customFormat="1" ht="15.75">
      <c r="A969" s="327">
        <v>621111</v>
      </c>
      <c r="B969" s="328" t="s">
        <v>887</v>
      </c>
      <c r="C969" s="334">
        <v>16</v>
      </c>
      <c r="D969" s="322"/>
      <c r="E969" s="219"/>
    </row>
    <row r="970" spans="1:5" s="220" customFormat="1" ht="15.75">
      <c r="A970" s="327">
        <v>621112</v>
      </c>
      <c r="B970" s="328" t="s">
        <v>888</v>
      </c>
      <c r="C970" s="334">
        <v>13.5</v>
      </c>
      <c r="D970" s="322"/>
      <c r="E970" s="219"/>
    </row>
    <row r="971" spans="1:5" s="220" customFormat="1" ht="15.75">
      <c r="A971" s="327">
        <v>621210</v>
      </c>
      <c r="B971" s="328" t="s">
        <v>889</v>
      </c>
      <c r="C971" s="334">
        <v>9</v>
      </c>
      <c r="D971" s="322"/>
      <c r="E971" s="230"/>
    </row>
    <row r="972" spans="1:5" s="220" customFormat="1" ht="15.75">
      <c r="A972" s="327">
        <v>621310</v>
      </c>
      <c r="B972" s="328" t="s">
        <v>890</v>
      </c>
      <c r="C972" s="334">
        <v>9</v>
      </c>
      <c r="D972" s="322"/>
      <c r="E972" s="219"/>
    </row>
    <row r="973" spans="1:5" s="220" customFormat="1" ht="15.75">
      <c r="A973" s="327">
        <v>621320</v>
      </c>
      <c r="B973" s="328" t="s">
        <v>891</v>
      </c>
      <c r="C973" s="334">
        <v>9</v>
      </c>
      <c r="D973" s="322"/>
      <c r="E973" s="219"/>
    </row>
    <row r="974" spans="1:5" s="220" customFormat="1" ht="15.75">
      <c r="A974" s="327">
        <v>621330</v>
      </c>
      <c r="B974" s="328" t="s">
        <v>892</v>
      </c>
      <c r="C974" s="334">
        <v>9</v>
      </c>
      <c r="D974" s="322"/>
      <c r="E974" s="219"/>
    </row>
    <row r="975" spans="1:5" s="220" customFormat="1" ht="31.5">
      <c r="A975" s="327">
        <v>621340</v>
      </c>
      <c r="B975" s="328" t="s">
        <v>893</v>
      </c>
      <c r="C975" s="334">
        <v>12.5</v>
      </c>
      <c r="D975" s="322"/>
      <c r="E975" s="219"/>
    </row>
    <row r="976" spans="1:5" s="220" customFormat="1" ht="15.75">
      <c r="A976" s="327">
        <v>621391</v>
      </c>
      <c r="B976" s="328" t="s">
        <v>894</v>
      </c>
      <c r="C976" s="334">
        <v>9</v>
      </c>
      <c r="D976" s="322"/>
      <c r="E976" s="219"/>
    </row>
    <row r="977" spans="1:5" s="220" customFormat="1" ht="15.75">
      <c r="A977" s="327">
        <v>621399</v>
      </c>
      <c r="B977" s="328" t="s">
        <v>895</v>
      </c>
      <c r="C977" s="334">
        <v>10</v>
      </c>
      <c r="D977" s="322"/>
      <c r="E977" s="219"/>
    </row>
    <row r="978" spans="1:5" s="220" customFormat="1" ht="15.75">
      <c r="A978" s="327">
        <v>621410</v>
      </c>
      <c r="B978" s="328" t="s">
        <v>896</v>
      </c>
      <c r="C978" s="334">
        <v>19</v>
      </c>
      <c r="D978" s="322"/>
      <c r="E978" s="219"/>
    </row>
    <row r="979" spans="1:5" s="220" customFormat="1" ht="15.75">
      <c r="A979" s="327">
        <v>621420</v>
      </c>
      <c r="B979" s="328" t="s">
        <v>897</v>
      </c>
      <c r="C979" s="334">
        <v>19</v>
      </c>
      <c r="D979" s="322"/>
      <c r="E979" s="219"/>
    </row>
    <row r="980" spans="1:5" s="220" customFormat="1" ht="15.75">
      <c r="A980" s="327">
        <v>621491</v>
      </c>
      <c r="B980" s="328" t="s">
        <v>898</v>
      </c>
      <c r="C980" s="334">
        <v>44.5</v>
      </c>
      <c r="D980" s="322"/>
      <c r="E980" s="219"/>
    </row>
    <row r="981" spans="1:5" s="220" customFormat="1" ht="15.75">
      <c r="A981" s="327">
        <v>621492</v>
      </c>
      <c r="B981" s="328" t="s">
        <v>899</v>
      </c>
      <c r="C981" s="334">
        <v>47</v>
      </c>
      <c r="D981" s="322"/>
      <c r="E981" s="219"/>
    </row>
    <row r="982" spans="1:5" s="220" customFormat="1" ht="15.75">
      <c r="A982" s="327">
        <v>621493</v>
      </c>
      <c r="B982" s="328" t="s">
        <v>900</v>
      </c>
      <c r="C982" s="334">
        <v>19</v>
      </c>
      <c r="D982" s="322"/>
      <c r="E982" s="230"/>
    </row>
    <row r="983" spans="1:5" s="220" customFormat="1" ht="15.75">
      <c r="A983" s="327">
        <v>621498</v>
      </c>
      <c r="B983" s="328" t="s">
        <v>901</v>
      </c>
      <c r="C983" s="334">
        <v>25.5</v>
      </c>
      <c r="D983" s="322"/>
      <c r="E983" s="219"/>
    </row>
    <row r="984" spans="1:5" s="220" customFormat="1" ht="15.75">
      <c r="A984" s="327">
        <v>621511</v>
      </c>
      <c r="B984" s="328" t="s">
        <v>902</v>
      </c>
      <c r="C984" s="334">
        <v>41.5</v>
      </c>
      <c r="D984" s="322"/>
      <c r="E984" s="219"/>
    </row>
    <row r="985" spans="1:5" s="220" customFormat="1" ht="15.75">
      <c r="A985" s="327">
        <v>621512</v>
      </c>
      <c r="B985" s="328" t="s">
        <v>903</v>
      </c>
      <c r="C985" s="334">
        <v>19</v>
      </c>
      <c r="D985" s="322"/>
      <c r="E985" s="219"/>
    </row>
    <row r="986" spans="1:5" s="220" customFormat="1" ht="19.5" customHeight="1">
      <c r="A986" s="327">
        <v>621610</v>
      </c>
      <c r="B986" s="328" t="s">
        <v>904</v>
      </c>
      <c r="C986" s="334">
        <v>19</v>
      </c>
      <c r="D986" s="322"/>
      <c r="E986" s="219"/>
    </row>
    <row r="987" spans="1:5" s="220" customFormat="1" ht="15.75">
      <c r="A987" s="327">
        <v>621910</v>
      </c>
      <c r="B987" s="328" t="s">
        <v>905</v>
      </c>
      <c r="C987" s="334">
        <v>22.5</v>
      </c>
      <c r="D987" s="322"/>
      <c r="E987" s="219"/>
    </row>
    <row r="988" spans="1:5" s="220" customFormat="1" ht="15.75">
      <c r="A988" s="327">
        <v>621991</v>
      </c>
      <c r="B988" s="328" t="s">
        <v>906</v>
      </c>
      <c r="C988" s="334">
        <v>40</v>
      </c>
      <c r="D988" s="322"/>
      <c r="E988" s="219"/>
    </row>
    <row r="989" spans="1:5" s="220" customFormat="1" ht="15.75">
      <c r="A989" s="327">
        <v>621999</v>
      </c>
      <c r="B989" s="328" t="s">
        <v>907</v>
      </c>
      <c r="C989" s="334">
        <v>20.5</v>
      </c>
      <c r="D989" s="322"/>
      <c r="E989" s="219"/>
    </row>
    <row r="990" spans="1:5" s="220" customFormat="1" ht="15.75">
      <c r="A990" s="344" t="s">
        <v>908</v>
      </c>
      <c r="B990" s="344"/>
      <c r="C990" s="334"/>
      <c r="D990" s="322"/>
      <c r="E990" s="219"/>
    </row>
    <row r="991" spans="1:5" s="220" customFormat="1" ht="15.75">
      <c r="A991" s="327">
        <v>622110</v>
      </c>
      <c r="B991" s="328" t="s">
        <v>909</v>
      </c>
      <c r="C991" s="334">
        <v>47</v>
      </c>
      <c r="D991" s="322"/>
      <c r="E991" s="219"/>
    </row>
    <row r="992" spans="1:5" s="220" customFormat="1" ht="15.75">
      <c r="A992" s="327">
        <v>622210</v>
      </c>
      <c r="B992" s="328" t="s">
        <v>910</v>
      </c>
      <c r="C992" s="334">
        <v>47</v>
      </c>
      <c r="D992" s="322"/>
      <c r="E992" s="219"/>
    </row>
    <row r="993" spans="1:5" s="220" customFormat="1" ht="15.75">
      <c r="A993" s="327">
        <v>622310</v>
      </c>
      <c r="B993" s="328" t="s">
        <v>911</v>
      </c>
      <c r="C993" s="334">
        <v>47</v>
      </c>
      <c r="D993" s="322"/>
      <c r="E993" s="219"/>
    </row>
    <row r="994" spans="1:5" s="220" customFormat="1" ht="15.75">
      <c r="A994" s="344" t="s">
        <v>912</v>
      </c>
      <c r="B994" s="344"/>
      <c r="C994" s="334"/>
      <c r="D994" s="322"/>
      <c r="E994" s="219"/>
    </row>
    <row r="995" spans="1:5" s="220" customFormat="1" ht="15.75">
      <c r="A995" s="327">
        <v>623110</v>
      </c>
      <c r="B995" s="328" t="s">
        <v>913</v>
      </c>
      <c r="C995" s="334">
        <v>34</v>
      </c>
      <c r="D995" s="322"/>
      <c r="E995" s="219"/>
    </row>
    <row r="996" spans="1:5" s="220" customFormat="1" ht="15.75">
      <c r="A996" s="327">
        <v>623210</v>
      </c>
      <c r="B996" s="328" t="s">
        <v>914</v>
      </c>
      <c r="C996" s="334">
        <v>19</v>
      </c>
      <c r="D996" s="322"/>
      <c r="E996" s="219"/>
    </row>
    <row r="997" spans="1:5" s="220" customFormat="1" ht="15.75">
      <c r="A997" s="327">
        <v>623220</v>
      </c>
      <c r="B997" s="328" t="s">
        <v>915</v>
      </c>
      <c r="C997" s="334">
        <v>19</v>
      </c>
      <c r="D997" s="322"/>
      <c r="E997" s="219"/>
    </row>
    <row r="998" spans="1:5" s="220" customFormat="1" ht="15.75">
      <c r="A998" s="327">
        <v>623311</v>
      </c>
      <c r="B998" s="328" t="s">
        <v>916</v>
      </c>
      <c r="C998" s="334">
        <v>34</v>
      </c>
      <c r="D998" s="322"/>
      <c r="E998" s="230"/>
    </row>
    <row r="999" spans="1:5" s="220" customFormat="1" ht="15.75">
      <c r="A999" s="327">
        <v>623312</v>
      </c>
      <c r="B999" s="328" t="s">
        <v>917</v>
      </c>
      <c r="C999" s="334">
        <v>23.5</v>
      </c>
      <c r="D999" s="322"/>
      <c r="E999" s="219"/>
    </row>
    <row r="1000" spans="1:5" s="220" customFormat="1" ht="15.75">
      <c r="A1000" s="327">
        <v>623990</v>
      </c>
      <c r="B1000" s="328" t="s">
        <v>918</v>
      </c>
      <c r="C1000" s="334">
        <v>16</v>
      </c>
      <c r="D1000" s="322"/>
      <c r="E1000" s="219"/>
    </row>
    <row r="1001" spans="1:5" s="220" customFormat="1" ht="15.75">
      <c r="A1001" s="344" t="s">
        <v>919</v>
      </c>
      <c r="B1001" s="344"/>
      <c r="C1001" s="334"/>
      <c r="D1001" s="322"/>
      <c r="E1001" s="219"/>
    </row>
    <row r="1002" spans="1:5" s="220" customFormat="1" ht="15.75">
      <c r="A1002" s="327">
        <v>624110</v>
      </c>
      <c r="B1002" s="328" t="s">
        <v>920</v>
      </c>
      <c r="C1002" s="334">
        <v>15.5</v>
      </c>
      <c r="D1002" s="322"/>
      <c r="E1002" s="219"/>
    </row>
    <row r="1003" spans="1:5" s="220" customFormat="1" ht="15.75">
      <c r="A1003" s="327">
        <v>624120</v>
      </c>
      <c r="B1003" s="328" t="s">
        <v>921</v>
      </c>
      <c r="C1003" s="334">
        <v>15</v>
      </c>
      <c r="D1003" s="322"/>
      <c r="E1003" s="219"/>
    </row>
    <row r="1004" spans="1:5" s="220" customFormat="1" ht="15.75">
      <c r="A1004" s="327">
        <v>624190</v>
      </c>
      <c r="B1004" s="328" t="s">
        <v>922</v>
      </c>
      <c r="C1004" s="334">
        <v>16</v>
      </c>
      <c r="D1004" s="322"/>
      <c r="E1004" s="219"/>
    </row>
    <row r="1005" spans="1:5" s="220" customFormat="1" ht="15.75">
      <c r="A1005" s="327">
        <v>624210</v>
      </c>
      <c r="B1005" s="328" t="s">
        <v>923</v>
      </c>
      <c r="C1005" s="334">
        <v>19.5</v>
      </c>
      <c r="D1005" s="322"/>
      <c r="E1005" s="219"/>
    </row>
    <row r="1006" spans="1:5" s="220" customFormat="1" ht="15.75">
      <c r="A1006" s="327">
        <v>624221</v>
      </c>
      <c r="B1006" s="328" t="s">
        <v>924</v>
      </c>
      <c r="C1006" s="334">
        <v>13.5</v>
      </c>
      <c r="D1006" s="322"/>
      <c r="E1006" s="219"/>
    </row>
    <row r="1007" spans="1:5" s="220" customFormat="1" ht="15.75">
      <c r="A1007" s="327">
        <v>624229</v>
      </c>
      <c r="B1007" s="328" t="s">
        <v>925</v>
      </c>
      <c r="C1007" s="334">
        <v>19</v>
      </c>
      <c r="D1007" s="322"/>
      <c r="E1007" s="219"/>
    </row>
    <row r="1008" spans="1:5" s="220" customFormat="1" ht="15.75">
      <c r="A1008" s="327">
        <v>624230</v>
      </c>
      <c r="B1008" s="328" t="s">
        <v>926</v>
      </c>
      <c r="C1008" s="334">
        <v>41.5</v>
      </c>
      <c r="D1008" s="322"/>
      <c r="E1008" s="219"/>
    </row>
    <row r="1009" spans="1:5" s="220" customFormat="1" ht="15.75">
      <c r="A1009" s="327">
        <v>624310</v>
      </c>
      <c r="B1009" s="328" t="s">
        <v>927</v>
      </c>
      <c r="C1009" s="334">
        <v>15</v>
      </c>
      <c r="D1009" s="322"/>
      <c r="E1009" s="219"/>
    </row>
    <row r="1010" spans="1:5" s="220" customFormat="1" ht="15.75">
      <c r="A1010" s="327">
        <v>624410</v>
      </c>
      <c r="B1010" s="325" t="s">
        <v>1276</v>
      </c>
      <c r="C1010" s="334">
        <v>9.5</v>
      </c>
      <c r="D1010" s="322"/>
      <c r="E1010" s="219"/>
    </row>
    <row r="1011" spans="1:5" s="220" customFormat="1" ht="15.75">
      <c r="A1011" s="316"/>
      <c r="B1011" s="332" t="s">
        <v>928</v>
      </c>
      <c r="C1011" s="334"/>
      <c r="D1011" s="338"/>
      <c r="E1011" s="219"/>
    </row>
    <row r="1012" spans="1:5" s="220" customFormat="1" ht="15.75">
      <c r="A1012" s="344" t="s">
        <v>929</v>
      </c>
      <c r="B1012" s="344"/>
      <c r="C1012" s="334"/>
      <c r="D1012" s="322"/>
      <c r="E1012" s="219"/>
    </row>
    <row r="1013" spans="1:5" s="220" customFormat="1" ht="15.75">
      <c r="A1013" s="327">
        <v>711110</v>
      </c>
      <c r="B1013" s="328" t="s">
        <v>930</v>
      </c>
      <c r="C1013" s="334">
        <v>25</v>
      </c>
      <c r="D1013" s="322"/>
      <c r="E1013" s="219"/>
    </row>
    <row r="1014" spans="1:5" s="220" customFormat="1" ht="15.75">
      <c r="A1014" s="327">
        <v>711120</v>
      </c>
      <c r="B1014" s="328" t="s">
        <v>931</v>
      </c>
      <c r="C1014" s="334">
        <v>18</v>
      </c>
      <c r="D1014" s="322"/>
      <c r="E1014" s="219"/>
    </row>
    <row r="1015" spans="1:5" s="220" customFormat="1" ht="15.75">
      <c r="A1015" s="327">
        <v>711130</v>
      </c>
      <c r="B1015" s="328" t="s">
        <v>932</v>
      </c>
      <c r="C1015" s="334">
        <v>15</v>
      </c>
      <c r="D1015" s="322"/>
      <c r="E1015" s="219"/>
    </row>
    <row r="1016" spans="1:5" s="220" customFormat="1" ht="15.75">
      <c r="A1016" s="327">
        <v>711190</v>
      </c>
      <c r="B1016" s="328" t="s">
        <v>933</v>
      </c>
      <c r="C1016" s="334">
        <v>34</v>
      </c>
      <c r="D1016" s="322"/>
      <c r="E1016" s="219"/>
    </row>
    <row r="1017" spans="1:5" s="220" customFormat="1" ht="15.75">
      <c r="A1017" s="327">
        <v>711211</v>
      </c>
      <c r="B1017" s="328" t="s">
        <v>934</v>
      </c>
      <c r="C1017" s="334">
        <v>47</v>
      </c>
      <c r="D1017" s="322"/>
      <c r="E1017" s="219"/>
    </row>
    <row r="1018" spans="1:5" s="220" customFormat="1" ht="15.75">
      <c r="A1018" s="327">
        <v>711212</v>
      </c>
      <c r="B1018" s="328" t="s">
        <v>935</v>
      </c>
      <c r="C1018" s="334">
        <v>47</v>
      </c>
      <c r="D1018" s="322"/>
      <c r="E1018" s="219"/>
    </row>
    <row r="1019" spans="1:5" s="220" customFormat="1" ht="15.75">
      <c r="A1019" s="327">
        <v>711219</v>
      </c>
      <c r="B1019" s="328" t="s">
        <v>936</v>
      </c>
      <c r="C1019" s="334">
        <v>16.5</v>
      </c>
      <c r="D1019" s="322"/>
      <c r="E1019" s="219"/>
    </row>
    <row r="1020" spans="1:5" s="220" customFormat="1" ht="15.75">
      <c r="A1020" s="327">
        <v>711310</v>
      </c>
      <c r="B1020" s="328" t="s">
        <v>937</v>
      </c>
      <c r="C1020" s="334">
        <v>40</v>
      </c>
      <c r="D1020" s="322"/>
      <c r="E1020" s="219"/>
    </row>
    <row r="1021" spans="1:5" s="220" customFormat="1" ht="31.5">
      <c r="A1021" s="327">
        <v>711320</v>
      </c>
      <c r="B1021" s="328" t="s">
        <v>938</v>
      </c>
      <c r="C1021" s="334">
        <v>22</v>
      </c>
      <c r="D1021" s="322"/>
      <c r="E1021" s="219"/>
    </row>
    <row r="1022" spans="1:5" s="220" customFormat="1" ht="31.5">
      <c r="A1022" s="327">
        <v>711410</v>
      </c>
      <c r="B1022" s="328" t="s">
        <v>939</v>
      </c>
      <c r="C1022" s="334">
        <v>17.5</v>
      </c>
      <c r="D1022" s="322"/>
      <c r="E1022" s="219"/>
    </row>
    <row r="1023" spans="1:5" s="220" customFormat="1" ht="15.75">
      <c r="A1023" s="327">
        <v>711510</v>
      </c>
      <c r="B1023" s="328" t="s">
        <v>940</v>
      </c>
      <c r="C1023" s="334">
        <v>9</v>
      </c>
      <c r="D1023" s="322"/>
      <c r="E1023" s="219"/>
    </row>
    <row r="1024" spans="1:5" s="220" customFormat="1" ht="15.75">
      <c r="A1024" s="344" t="s">
        <v>941</v>
      </c>
      <c r="B1024" s="344"/>
      <c r="C1024" s="334"/>
      <c r="D1024" s="322"/>
      <c r="E1024" s="219"/>
    </row>
    <row r="1025" spans="1:5" s="220" customFormat="1" ht="15.75">
      <c r="A1025" s="327">
        <v>712110</v>
      </c>
      <c r="B1025" s="328" t="s">
        <v>942</v>
      </c>
      <c r="C1025" s="334">
        <v>34</v>
      </c>
      <c r="D1025" s="322"/>
      <c r="E1025" s="219"/>
    </row>
    <row r="1026" spans="1:5" s="220" customFormat="1" ht="15.75">
      <c r="A1026" s="327">
        <v>712120</v>
      </c>
      <c r="B1026" s="328" t="s">
        <v>943</v>
      </c>
      <c r="C1026" s="334">
        <v>13</v>
      </c>
      <c r="D1026" s="322"/>
      <c r="E1026" s="219"/>
    </row>
    <row r="1027" spans="1:5" s="220" customFormat="1" ht="15.75">
      <c r="A1027" s="327">
        <v>712130</v>
      </c>
      <c r="B1027" s="328" t="s">
        <v>944</v>
      </c>
      <c r="C1027" s="334">
        <v>34</v>
      </c>
      <c r="D1027" s="322"/>
      <c r="E1027" s="219"/>
    </row>
    <row r="1028" spans="1:5" s="220" customFormat="1" ht="15.75">
      <c r="A1028" s="327">
        <v>712190</v>
      </c>
      <c r="B1028" s="328" t="s">
        <v>945</v>
      </c>
      <c r="C1028" s="334">
        <v>19.5</v>
      </c>
      <c r="D1028" s="322"/>
      <c r="E1028" s="219"/>
    </row>
    <row r="1029" spans="1:5" s="220" customFormat="1" ht="15.75">
      <c r="A1029" s="344" t="s">
        <v>946</v>
      </c>
      <c r="B1029" s="344"/>
      <c r="C1029" s="334"/>
      <c r="D1029" s="322"/>
      <c r="E1029" s="219"/>
    </row>
    <row r="1030" spans="1:5" s="220" customFormat="1" ht="19.5" customHeight="1">
      <c r="A1030" s="327">
        <v>713110</v>
      </c>
      <c r="B1030" s="328" t="s">
        <v>947</v>
      </c>
      <c r="C1030" s="334">
        <v>47</v>
      </c>
      <c r="D1030" s="322"/>
      <c r="E1030" s="219"/>
    </row>
    <row r="1031" spans="1:5" s="220" customFormat="1" ht="15.75">
      <c r="A1031" s="327">
        <v>713120</v>
      </c>
      <c r="B1031" s="328" t="s">
        <v>948</v>
      </c>
      <c r="C1031" s="334">
        <v>9</v>
      </c>
      <c r="D1031" s="322"/>
      <c r="E1031" s="219"/>
    </row>
    <row r="1032" spans="1:5" s="220" customFormat="1" ht="15.75">
      <c r="A1032" s="327">
        <v>713210</v>
      </c>
      <c r="B1032" s="328" t="s">
        <v>949</v>
      </c>
      <c r="C1032" s="334">
        <v>34</v>
      </c>
      <c r="D1032" s="322"/>
      <c r="E1032" s="219"/>
    </row>
    <row r="1033" spans="1:5" s="220" customFormat="1" ht="15.75">
      <c r="A1033" s="327">
        <v>713290</v>
      </c>
      <c r="B1033" s="328" t="s">
        <v>950</v>
      </c>
      <c r="C1033" s="334">
        <v>40</v>
      </c>
      <c r="D1033" s="322"/>
      <c r="E1033" s="219"/>
    </row>
    <row r="1034" spans="1:5" s="220" customFormat="1" ht="15.75">
      <c r="A1034" s="327">
        <v>713910</v>
      </c>
      <c r="B1034" s="328" t="s">
        <v>951</v>
      </c>
      <c r="C1034" s="334">
        <v>19</v>
      </c>
      <c r="D1034" s="322"/>
      <c r="E1034" s="219"/>
    </row>
    <row r="1035" spans="1:5" s="220" customFormat="1" ht="15.75">
      <c r="A1035" s="327">
        <v>713920</v>
      </c>
      <c r="B1035" s="328" t="s">
        <v>952</v>
      </c>
      <c r="C1035" s="334">
        <v>35</v>
      </c>
      <c r="D1035" s="322"/>
      <c r="E1035" s="219"/>
    </row>
    <row r="1036" spans="1:5" s="220" customFormat="1" ht="15.75">
      <c r="A1036" s="327">
        <v>713930</v>
      </c>
      <c r="B1036" s="328" t="s">
        <v>953</v>
      </c>
      <c r="C1036" s="334">
        <v>11</v>
      </c>
      <c r="D1036" s="322"/>
      <c r="E1036" s="219"/>
    </row>
    <row r="1037" spans="1:5" s="220" customFormat="1" ht="15.75">
      <c r="A1037" s="327">
        <v>713940</v>
      </c>
      <c r="B1037" s="328" t="s">
        <v>954</v>
      </c>
      <c r="C1037" s="334">
        <v>17.5</v>
      </c>
      <c r="D1037" s="322"/>
      <c r="E1037" s="219"/>
    </row>
    <row r="1038" spans="1:5" s="220" customFormat="1" ht="15.75">
      <c r="A1038" s="327">
        <v>713950</v>
      </c>
      <c r="B1038" s="328" t="s">
        <v>955</v>
      </c>
      <c r="C1038" s="334">
        <v>12.5</v>
      </c>
      <c r="D1038" s="322"/>
      <c r="E1038" s="219"/>
    </row>
    <row r="1039" spans="1:5" s="220" customFormat="1" ht="15.75">
      <c r="A1039" s="327">
        <v>713990</v>
      </c>
      <c r="B1039" s="328" t="s">
        <v>956</v>
      </c>
      <c r="C1039" s="334">
        <v>9</v>
      </c>
      <c r="D1039" s="322"/>
      <c r="E1039" s="219"/>
    </row>
    <row r="1040" spans="1:5" s="220" customFormat="1" ht="15.75">
      <c r="A1040" s="316"/>
      <c r="B1040" s="332" t="s">
        <v>957</v>
      </c>
      <c r="C1040" s="334"/>
      <c r="D1040" s="338"/>
      <c r="E1040" s="219"/>
    </row>
    <row r="1041" spans="1:5" s="220" customFormat="1" ht="15.75">
      <c r="A1041" s="344" t="s">
        <v>958</v>
      </c>
      <c r="B1041" s="344"/>
      <c r="C1041" s="334"/>
      <c r="D1041" s="322"/>
      <c r="E1041" s="219"/>
    </row>
    <row r="1042" spans="1:5" s="220" customFormat="1" ht="15.75">
      <c r="A1042" s="327">
        <v>721110</v>
      </c>
      <c r="B1042" s="328" t="s">
        <v>959</v>
      </c>
      <c r="C1042" s="334">
        <v>40</v>
      </c>
      <c r="D1042" s="322"/>
      <c r="E1042" s="219"/>
    </row>
    <row r="1043" spans="1:5" s="220" customFormat="1" ht="15.75">
      <c r="A1043" s="327">
        <v>721120</v>
      </c>
      <c r="B1043" s="328" t="s">
        <v>960</v>
      </c>
      <c r="C1043" s="334">
        <v>40</v>
      </c>
      <c r="D1043" s="322"/>
      <c r="E1043" s="219"/>
    </row>
    <row r="1044" spans="1:5" s="220" customFormat="1" ht="15.75">
      <c r="A1044" s="327">
        <v>721191</v>
      </c>
      <c r="B1044" s="328" t="s">
        <v>961</v>
      </c>
      <c r="C1044" s="334">
        <v>9</v>
      </c>
      <c r="D1044" s="322"/>
      <c r="E1044" s="219"/>
    </row>
    <row r="1045" spans="1:5" s="220" customFormat="1" ht="15.75">
      <c r="A1045" s="327">
        <v>721199</v>
      </c>
      <c r="B1045" s="328" t="s">
        <v>962</v>
      </c>
      <c r="C1045" s="334">
        <v>9</v>
      </c>
      <c r="D1045" s="322"/>
      <c r="E1045" s="219"/>
    </row>
    <row r="1046" spans="1:5" s="220" customFormat="1" ht="15.75">
      <c r="A1046" s="327">
        <v>721211</v>
      </c>
      <c r="B1046" s="328" t="s">
        <v>963</v>
      </c>
      <c r="C1046" s="334">
        <v>10</v>
      </c>
      <c r="D1046" s="322"/>
      <c r="E1046" s="219"/>
    </row>
    <row r="1047" spans="1:5" s="220" customFormat="1" ht="15.75">
      <c r="A1047" s="327">
        <v>721214</v>
      </c>
      <c r="B1047" s="328" t="s">
        <v>964</v>
      </c>
      <c r="C1047" s="334">
        <v>9</v>
      </c>
      <c r="D1047" s="322"/>
      <c r="E1047" s="219"/>
    </row>
    <row r="1048" spans="1:5" s="220" customFormat="1" ht="15.75">
      <c r="A1048" s="318">
        <v>721310</v>
      </c>
      <c r="B1048" s="319" t="s">
        <v>1068</v>
      </c>
      <c r="C1048" s="334">
        <v>14</v>
      </c>
      <c r="D1048" s="322"/>
      <c r="E1048" s="219"/>
    </row>
    <row r="1049" spans="1:5" s="220" customFormat="1" ht="15.75">
      <c r="A1049" s="344" t="s">
        <v>965</v>
      </c>
      <c r="B1049" s="344"/>
      <c r="C1049" s="334"/>
      <c r="D1049" s="322"/>
      <c r="E1049" s="219"/>
    </row>
    <row r="1050" spans="1:5" s="220" customFormat="1" ht="15.75">
      <c r="A1050" s="327">
        <v>722310</v>
      </c>
      <c r="B1050" s="328" t="s">
        <v>966</v>
      </c>
      <c r="C1050" s="334">
        <v>47</v>
      </c>
      <c r="D1050" s="322"/>
      <c r="E1050" s="219"/>
    </row>
    <row r="1051" spans="1:5" s="220" customFormat="1" ht="15.75">
      <c r="A1051" s="327">
        <v>722320</v>
      </c>
      <c r="B1051" s="328" t="s">
        <v>967</v>
      </c>
      <c r="C1051" s="334">
        <v>9</v>
      </c>
      <c r="D1051" s="322"/>
      <c r="E1051" s="219"/>
    </row>
    <row r="1052" spans="1:5" s="220" customFormat="1" ht="15.75">
      <c r="A1052" s="327">
        <v>722330</v>
      </c>
      <c r="B1052" s="328" t="s">
        <v>968</v>
      </c>
      <c r="C1052" s="334">
        <v>9</v>
      </c>
      <c r="D1052" s="322"/>
      <c r="E1052" s="219"/>
    </row>
    <row r="1053" spans="1:5" s="220" customFormat="1" ht="15.75">
      <c r="A1053" s="327">
        <v>722410</v>
      </c>
      <c r="B1053" s="328" t="s">
        <v>969</v>
      </c>
      <c r="C1053" s="334">
        <v>9</v>
      </c>
      <c r="D1053" s="322"/>
      <c r="E1053" s="219"/>
    </row>
    <row r="1054" spans="1:5" s="220" customFormat="1" ht="15.75">
      <c r="A1054" s="327">
        <v>722511</v>
      </c>
      <c r="B1054" s="328" t="s">
        <v>970</v>
      </c>
      <c r="C1054" s="334">
        <v>11.5</v>
      </c>
      <c r="D1054" s="322"/>
      <c r="E1054" s="219"/>
    </row>
    <row r="1055" spans="1:5" s="220" customFormat="1" ht="15.75">
      <c r="A1055" s="327">
        <v>722513</v>
      </c>
      <c r="B1055" s="328" t="s">
        <v>971</v>
      </c>
      <c r="C1055" s="334">
        <v>13.5</v>
      </c>
      <c r="D1055" s="322"/>
      <c r="E1055" s="219"/>
    </row>
    <row r="1056" spans="1:5" s="220" customFormat="1" ht="15.75">
      <c r="A1056" s="327">
        <v>722514</v>
      </c>
      <c r="B1056" s="328" t="s">
        <v>972</v>
      </c>
      <c r="C1056" s="334">
        <v>34</v>
      </c>
      <c r="D1056" s="322"/>
      <c r="E1056" s="219"/>
    </row>
    <row r="1057" spans="1:5" s="220" customFormat="1" ht="15.75">
      <c r="A1057" s="327">
        <v>722515</v>
      </c>
      <c r="B1057" s="328" t="s">
        <v>973</v>
      </c>
      <c r="C1057" s="334">
        <v>22.5</v>
      </c>
      <c r="D1057" s="322"/>
      <c r="E1057" s="219"/>
    </row>
    <row r="1058" spans="1:5" s="220" customFormat="1" ht="15.75">
      <c r="A1058" s="316"/>
      <c r="B1058" s="332" t="s">
        <v>1277</v>
      </c>
      <c r="C1058" s="334"/>
      <c r="D1058" s="338"/>
      <c r="E1058" s="219"/>
    </row>
    <row r="1059" spans="1:5" s="220" customFormat="1" ht="32.25" customHeight="1">
      <c r="A1059" s="344" t="s">
        <v>974</v>
      </c>
      <c r="B1059" s="344"/>
      <c r="C1059" s="334"/>
      <c r="D1059" s="322"/>
      <c r="E1059" s="219"/>
    </row>
    <row r="1060" spans="1:5" s="220" customFormat="1" ht="15.75">
      <c r="A1060" s="327">
        <v>811111</v>
      </c>
      <c r="B1060" s="328" t="s">
        <v>975</v>
      </c>
      <c r="C1060" s="334">
        <v>9</v>
      </c>
      <c r="D1060" s="322"/>
      <c r="E1060" s="219"/>
    </row>
    <row r="1061" spans="1:5" s="220" customFormat="1" ht="15.75">
      <c r="A1061" s="324">
        <v>811114</v>
      </c>
      <c r="B1061" s="325" t="s">
        <v>1278</v>
      </c>
      <c r="C1061" s="334">
        <v>9</v>
      </c>
      <c r="D1061" s="325"/>
      <c r="E1061" s="219"/>
    </row>
    <row r="1062" spans="1:5" s="220" customFormat="1" ht="15.75">
      <c r="A1062" s="327">
        <v>811121</v>
      </c>
      <c r="B1062" s="328" t="s">
        <v>976</v>
      </c>
      <c r="C1062" s="334">
        <v>9</v>
      </c>
      <c r="D1062" s="322"/>
      <c r="E1062" s="219"/>
    </row>
    <row r="1063" spans="1:5" s="220" customFormat="1" ht="15.75">
      <c r="A1063" s="327">
        <v>811122</v>
      </c>
      <c r="B1063" s="328" t="s">
        <v>977</v>
      </c>
      <c r="C1063" s="334">
        <v>17.5</v>
      </c>
      <c r="D1063" s="322"/>
      <c r="E1063" s="219"/>
    </row>
    <row r="1064" spans="1:5" s="220" customFormat="1" ht="15.75">
      <c r="A1064" s="327">
        <v>811191</v>
      </c>
      <c r="B1064" s="328" t="s">
        <v>978</v>
      </c>
      <c r="C1064" s="334">
        <v>11</v>
      </c>
      <c r="D1064" s="322"/>
      <c r="E1064" s="219"/>
    </row>
    <row r="1065" spans="1:5" s="220" customFormat="1" ht="15.75">
      <c r="A1065" s="327">
        <v>811192</v>
      </c>
      <c r="B1065" s="328" t="s">
        <v>979</v>
      </c>
      <c r="C1065" s="334">
        <v>9</v>
      </c>
      <c r="D1065" s="322"/>
      <c r="E1065" s="219"/>
    </row>
    <row r="1066" spans="1:5" s="220" customFormat="1" ht="15.75">
      <c r="A1066" s="327">
        <v>811198</v>
      </c>
      <c r="B1066" s="328" t="s">
        <v>980</v>
      </c>
      <c r="C1066" s="334">
        <v>10</v>
      </c>
      <c r="D1066" s="322"/>
      <c r="E1066" s="219"/>
    </row>
    <row r="1067" spans="1:5" s="220" customFormat="1" ht="15.75">
      <c r="A1067" s="324">
        <v>811210</v>
      </c>
      <c r="B1067" s="325" t="s">
        <v>1279</v>
      </c>
      <c r="C1067" s="334">
        <v>34</v>
      </c>
      <c r="D1067" s="325"/>
      <c r="E1067" s="219"/>
    </row>
    <row r="1068" spans="1:5" s="220" customFormat="1" ht="31.5">
      <c r="A1068" s="327">
        <v>811310</v>
      </c>
      <c r="B1068" s="328" t="s">
        <v>981</v>
      </c>
      <c r="C1068" s="334">
        <v>12.5</v>
      </c>
      <c r="D1068" s="322"/>
      <c r="E1068" s="219"/>
    </row>
    <row r="1069" spans="1:5" s="220" customFormat="1" ht="15.75">
      <c r="A1069" s="327">
        <v>811411</v>
      </c>
      <c r="B1069" s="328" t="s">
        <v>982</v>
      </c>
      <c r="C1069" s="334">
        <v>9</v>
      </c>
      <c r="D1069" s="322"/>
      <c r="E1069" s="219"/>
    </row>
    <row r="1070" spans="1:5" s="220" customFormat="1" ht="15.75">
      <c r="A1070" s="327">
        <v>811412</v>
      </c>
      <c r="B1070" s="328" t="s">
        <v>983</v>
      </c>
      <c r="C1070" s="334">
        <v>19</v>
      </c>
      <c r="D1070" s="322"/>
      <c r="E1070" s="219"/>
    </row>
    <row r="1071" spans="1:5" s="220" customFormat="1" ht="15.75">
      <c r="A1071" s="327">
        <v>811420</v>
      </c>
      <c r="B1071" s="328" t="s">
        <v>984</v>
      </c>
      <c r="C1071" s="334">
        <v>9</v>
      </c>
      <c r="D1071" s="322"/>
      <c r="E1071" s="219"/>
    </row>
    <row r="1072" spans="1:5" s="220" customFormat="1" ht="15.75">
      <c r="A1072" s="327">
        <v>811430</v>
      </c>
      <c r="B1072" s="328" t="s">
        <v>985</v>
      </c>
      <c r="C1072" s="334">
        <v>9</v>
      </c>
      <c r="D1072" s="322"/>
      <c r="E1072" s="219"/>
    </row>
    <row r="1073" spans="1:5" s="220" customFormat="1" ht="15.75">
      <c r="A1073" s="327">
        <v>811490</v>
      </c>
      <c r="B1073" s="328" t="s">
        <v>986</v>
      </c>
      <c r="C1073" s="334">
        <v>9</v>
      </c>
      <c r="D1073" s="322"/>
      <c r="E1073" s="219"/>
    </row>
    <row r="1074" spans="1:5" s="220" customFormat="1" ht="15.75">
      <c r="A1074" s="344" t="s">
        <v>987</v>
      </c>
      <c r="B1074" s="344"/>
      <c r="C1074" s="334"/>
      <c r="D1074" s="322"/>
      <c r="E1074" s="219"/>
    </row>
    <row r="1075" spans="1:5" s="220" customFormat="1" ht="15.75">
      <c r="A1075" s="327">
        <v>812111</v>
      </c>
      <c r="B1075" s="328" t="s">
        <v>988</v>
      </c>
      <c r="C1075" s="334">
        <v>9.5</v>
      </c>
      <c r="D1075" s="322"/>
      <c r="E1075" s="219"/>
    </row>
    <row r="1076" spans="1:5" s="220" customFormat="1" ht="15.75">
      <c r="A1076" s="327">
        <v>812112</v>
      </c>
      <c r="B1076" s="328" t="s">
        <v>989</v>
      </c>
      <c r="C1076" s="334">
        <v>9.5</v>
      </c>
      <c r="D1076" s="322"/>
      <c r="E1076" s="219"/>
    </row>
    <row r="1077" spans="1:5" s="220" customFormat="1" ht="19.5" customHeight="1">
      <c r="A1077" s="327">
        <v>812113</v>
      </c>
      <c r="B1077" s="328" t="s">
        <v>990</v>
      </c>
      <c r="C1077" s="334">
        <v>9</v>
      </c>
      <c r="D1077" s="322"/>
      <c r="E1077" s="219"/>
    </row>
    <row r="1078" spans="1:5" s="220" customFormat="1" ht="15.75">
      <c r="A1078" s="327">
        <v>812191</v>
      </c>
      <c r="B1078" s="328" t="s">
        <v>991</v>
      </c>
      <c r="C1078" s="334">
        <v>27.5</v>
      </c>
      <c r="D1078" s="322"/>
      <c r="E1078" s="219"/>
    </row>
    <row r="1079" spans="1:5" s="220" customFormat="1" ht="15.75">
      <c r="A1079" s="327">
        <v>812199</v>
      </c>
      <c r="B1079" s="328" t="s">
        <v>992</v>
      </c>
      <c r="C1079" s="334">
        <v>9</v>
      </c>
      <c r="D1079" s="322"/>
      <c r="E1079" s="219"/>
    </row>
    <row r="1080" spans="1:5" s="220" customFormat="1" ht="15.75">
      <c r="A1080" s="327">
        <v>812210</v>
      </c>
      <c r="B1080" s="328" t="s">
        <v>993</v>
      </c>
      <c r="C1080" s="334">
        <v>12.5</v>
      </c>
      <c r="D1080" s="322"/>
      <c r="E1080" s="219"/>
    </row>
    <row r="1081" spans="1:5" s="220" customFormat="1" ht="15.75">
      <c r="A1081" s="327">
        <v>812220</v>
      </c>
      <c r="B1081" s="328" t="s">
        <v>994</v>
      </c>
      <c r="C1081" s="334">
        <v>25</v>
      </c>
      <c r="D1081" s="322"/>
      <c r="E1081" s="219"/>
    </row>
    <row r="1082" spans="1:5" s="220" customFormat="1" ht="15.75">
      <c r="A1082" s="327">
        <v>812310</v>
      </c>
      <c r="B1082" s="328" t="s">
        <v>995</v>
      </c>
      <c r="C1082" s="334">
        <v>13</v>
      </c>
      <c r="D1082" s="322"/>
      <c r="E1082" s="219"/>
    </row>
    <row r="1083" spans="1:5" s="220" customFormat="1" ht="15.75">
      <c r="A1083" s="327">
        <v>812320</v>
      </c>
      <c r="B1083" s="328" t="s">
        <v>996</v>
      </c>
      <c r="C1083" s="334">
        <v>8</v>
      </c>
      <c r="D1083" s="322"/>
      <c r="E1083" s="219"/>
    </row>
    <row r="1084" spans="1:5" s="220" customFormat="1" ht="15.75">
      <c r="A1084" s="327">
        <v>812331</v>
      </c>
      <c r="B1084" s="328" t="s">
        <v>997</v>
      </c>
      <c r="C1084" s="334">
        <v>40</v>
      </c>
      <c r="D1084" s="322"/>
      <c r="E1084" s="219"/>
    </row>
    <row r="1085" spans="1:5" s="220" customFormat="1" ht="15.75">
      <c r="A1085" s="327">
        <v>812332</v>
      </c>
      <c r="B1085" s="328" t="s">
        <v>998</v>
      </c>
      <c r="C1085" s="334">
        <v>47</v>
      </c>
      <c r="D1085" s="322"/>
      <c r="E1085" s="219"/>
    </row>
    <row r="1086" spans="1:5" s="220" customFormat="1" ht="15.75">
      <c r="A1086" s="327">
        <v>812910</v>
      </c>
      <c r="B1086" s="328" t="s">
        <v>999</v>
      </c>
      <c r="C1086" s="334">
        <v>9</v>
      </c>
      <c r="D1086" s="322"/>
      <c r="E1086" s="219"/>
    </row>
    <row r="1087" spans="1:5" s="220" customFormat="1" ht="15.75">
      <c r="A1087" s="327">
        <v>812921</v>
      </c>
      <c r="B1087" s="328" t="s">
        <v>1000</v>
      </c>
      <c r="C1087" s="334">
        <v>29.5</v>
      </c>
      <c r="D1087" s="322"/>
      <c r="E1087" s="219"/>
    </row>
    <row r="1088" spans="1:5" s="220" customFormat="1" ht="15.75">
      <c r="A1088" s="327">
        <v>812922</v>
      </c>
      <c r="B1088" s="328" t="s">
        <v>1001</v>
      </c>
      <c r="C1088" s="334">
        <v>19</v>
      </c>
      <c r="D1088" s="322"/>
      <c r="E1088" s="219"/>
    </row>
    <row r="1089" spans="1:5" s="220" customFormat="1" ht="15.75">
      <c r="A1089" s="327">
        <v>812930</v>
      </c>
      <c r="B1089" s="328" t="s">
        <v>1002</v>
      </c>
      <c r="C1089" s="334">
        <v>47</v>
      </c>
      <c r="D1089" s="322"/>
      <c r="E1089" s="219"/>
    </row>
    <row r="1090" spans="1:5" s="220" customFormat="1" ht="15.75">
      <c r="A1090" s="327">
        <v>812990</v>
      </c>
      <c r="B1090" s="328" t="s">
        <v>1003</v>
      </c>
      <c r="C1090" s="334">
        <v>15</v>
      </c>
      <c r="D1090" s="322"/>
      <c r="E1090" s="219"/>
    </row>
    <row r="1091" spans="1:5" s="220" customFormat="1" ht="15.75">
      <c r="A1091" s="344" t="s">
        <v>1004</v>
      </c>
      <c r="B1091" s="344"/>
      <c r="C1091" s="334"/>
      <c r="D1091" s="322"/>
      <c r="E1091" s="219"/>
    </row>
    <row r="1092" spans="1:5" s="220" customFormat="1" ht="15.75">
      <c r="A1092" s="327">
        <v>813110</v>
      </c>
      <c r="B1092" s="328" t="s">
        <v>1005</v>
      </c>
      <c r="C1092" s="334">
        <v>13</v>
      </c>
      <c r="D1092" s="322"/>
      <c r="E1092" s="219"/>
    </row>
    <row r="1093" spans="1:5" s="220" customFormat="1" ht="15.75">
      <c r="A1093" s="327">
        <v>813211</v>
      </c>
      <c r="B1093" s="328" t="s">
        <v>1006</v>
      </c>
      <c r="C1093" s="334">
        <v>40</v>
      </c>
      <c r="D1093" s="322"/>
      <c r="E1093" s="219"/>
    </row>
    <row r="1094" spans="1:5" s="220" customFormat="1" ht="15.75">
      <c r="A1094" s="327">
        <v>813212</v>
      </c>
      <c r="B1094" s="328" t="s">
        <v>1007</v>
      </c>
      <c r="C1094" s="334">
        <v>34</v>
      </c>
      <c r="D1094" s="322"/>
      <c r="E1094" s="219"/>
    </row>
    <row r="1095" spans="1:5" s="220" customFormat="1" ht="15.75">
      <c r="A1095" s="327">
        <v>813219</v>
      </c>
      <c r="B1095" s="328" t="s">
        <v>1008</v>
      </c>
      <c r="C1095" s="334">
        <v>47</v>
      </c>
      <c r="D1095" s="322"/>
      <c r="E1095" s="219"/>
    </row>
    <row r="1096" spans="1:5" s="220" customFormat="1" ht="15.75">
      <c r="A1096" s="327">
        <v>813311</v>
      </c>
      <c r="B1096" s="328" t="s">
        <v>1009</v>
      </c>
      <c r="C1096" s="334">
        <v>34</v>
      </c>
      <c r="D1096" s="322"/>
      <c r="E1096" s="219"/>
    </row>
    <row r="1097" spans="1:5" s="220" customFormat="1" ht="15.75">
      <c r="A1097" s="327">
        <v>813312</v>
      </c>
      <c r="B1097" s="328" t="s">
        <v>1010</v>
      </c>
      <c r="C1097" s="334">
        <v>19.5</v>
      </c>
      <c r="D1097" s="322"/>
      <c r="E1097" s="219"/>
    </row>
    <row r="1098" spans="1:5" s="220" customFormat="1" ht="15.75">
      <c r="A1098" s="327">
        <v>813319</v>
      </c>
      <c r="B1098" s="328" t="s">
        <v>1011</v>
      </c>
      <c r="C1098" s="334">
        <v>18</v>
      </c>
      <c r="D1098" s="322"/>
      <c r="E1098" s="219"/>
    </row>
    <row r="1099" spans="1:5" s="220" customFormat="1" ht="15.75">
      <c r="A1099" s="327">
        <v>813410</v>
      </c>
      <c r="B1099" s="328" t="s">
        <v>1012</v>
      </c>
      <c r="C1099" s="334">
        <v>9.5</v>
      </c>
      <c r="D1099" s="322"/>
      <c r="E1099" s="219"/>
    </row>
    <row r="1100" spans="1:5" s="220" customFormat="1" ht="15.75">
      <c r="A1100" s="327">
        <v>813910</v>
      </c>
      <c r="B1100" s="328" t="s">
        <v>1013</v>
      </c>
      <c r="C1100" s="334">
        <v>15.5</v>
      </c>
      <c r="D1100" s="322"/>
      <c r="E1100" s="219"/>
    </row>
    <row r="1101" spans="1:5" s="220" customFormat="1" ht="15.75">
      <c r="A1101" s="327">
        <v>813920</v>
      </c>
      <c r="B1101" s="328" t="s">
        <v>1014</v>
      </c>
      <c r="C1101" s="334">
        <v>23.5</v>
      </c>
      <c r="D1101" s="322"/>
      <c r="E1101" s="219"/>
    </row>
    <row r="1102" spans="1:5" s="220" customFormat="1" ht="15.75">
      <c r="A1102" s="327">
        <v>813930</v>
      </c>
      <c r="B1102" s="328" t="s">
        <v>1015</v>
      </c>
      <c r="C1102" s="334">
        <v>16.5</v>
      </c>
      <c r="D1102" s="322"/>
      <c r="E1102" s="219"/>
    </row>
    <row r="1103" spans="1:5" s="220" customFormat="1" ht="15.75">
      <c r="A1103" s="327">
        <v>813940</v>
      </c>
      <c r="B1103" s="328" t="s">
        <v>1016</v>
      </c>
      <c r="C1103" s="334">
        <v>14</v>
      </c>
      <c r="D1103" s="322"/>
      <c r="E1103" s="219"/>
    </row>
    <row r="1104" spans="1:5" s="220" customFormat="1" ht="31.5">
      <c r="A1104" s="327">
        <v>813990</v>
      </c>
      <c r="B1104" s="328" t="s">
        <v>1017</v>
      </c>
      <c r="C1104" s="334">
        <v>13.5</v>
      </c>
      <c r="D1104" s="322"/>
      <c r="E1104" s="219"/>
    </row>
    <row r="1105" spans="1:5" s="220" customFormat="1" ht="15.75">
      <c r="A1105" s="216"/>
      <c r="B1105" s="332" t="s">
        <v>1172</v>
      </c>
      <c r="C1105" s="341"/>
      <c r="D1105" s="342"/>
      <c r="E1105" s="337" t="s">
        <v>1173</v>
      </c>
    </row>
    <row r="1106" spans="1:5" s="220" customFormat="1" ht="78.75">
      <c r="A1106" s="216"/>
      <c r="B1106" s="328" t="s">
        <v>1174</v>
      </c>
      <c r="C1106" s="333" t="s">
        <v>1140</v>
      </c>
      <c r="D1106" s="332"/>
      <c r="E1106" s="316"/>
    </row>
    <row r="1107" spans="1:5" s="220" customFormat="1" ht="15.75">
      <c r="A1107" s="216"/>
      <c r="B1107" s="217"/>
      <c r="C1107" s="218"/>
      <c r="D1107" s="223"/>
      <c r="E1107" s="219"/>
    </row>
    <row r="1108" spans="1:5" s="220" customFormat="1" ht="15.75">
      <c r="A1108" s="216"/>
      <c r="B1108" s="217"/>
      <c r="C1108" s="218"/>
      <c r="D1108" s="223"/>
      <c r="E1108" s="219"/>
    </row>
    <row r="1109" spans="1:5" s="220" customFormat="1" ht="15.75">
      <c r="A1109" s="216"/>
      <c r="B1109" s="217"/>
      <c r="C1109" s="218"/>
      <c r="D1109" s="223"/>
      <c r="E1109" s="219"/>
    </row>
    <row r="1110" spans="1:5" s="220" customFormat="1" ht="15.75">
      <c r="A1110" s="216"/>
      <c r="B1110" s="217"/>
      <c r="C1110" s="218"/>
      <c r="D1110" s="223"/>
      <c r="E1110" s="219"/>
    </row>
    <row r="1111" spans="1:5" s="220" customFormat="1" ht="15.75">
      <c r="A1111" s="216"/>
      <c r="B1111" s="217"/>
      <c r="C1111" s="218"/>
      <c r="D1111" s="223"/>
      <c r="E1111" s="219"/>
    </row>
    <row r="1112" spans="1:5" s="220" customFormat="1" ht="15.75">
      <c r="A1112" s="216"/>
      <c r="B1112" s="217"/>
      <c r="C1112" s="218"/>
      <c r="D1112" s="223"/>
      <c r="E1112" s="219"/>
    </row>
    <row r="1113" spans="1:5" s="220" customFormat="1" ht="15.75">
      <c r="A1113" s="216"/>
      <c r="B1113" s="217"/>
      <c r="C1113" s="218"/>
      <c r="D1113" s="223"/>
      <c r="E1113" s="219"/>
    </row>
    <row r="1114" spans="1:5" s="220" customFormat="1" ht="15.75">
      <c r="A1114" s="216"/>
      <c r="B1114" s="217"/>
      <c r="C1114" s="218"/>
      <c r="D1114" s="223"/>
      <c r="E1114" s="219"/>
    </row>
    <row r="1115" spans="1:5" s="220" customFormat="1" ht="15.75">
      <c r="A1115" s="216"/>
      <c r="B1115" s="217"/>
      <c r="C1115" s="218"/>
      <c r="D1115" s="223"/>
      <c r="E1115" s="219"/>
    </row>
    <row r="1116" spans="1:5" s="220" customFormat="1" ht="15.75">
      <c r="A1116" s="216"/>
      <c r="B1116" s="217"/>
      <c r="C1116" s="218"/>
      <c r="D1116" s="223"/>
      <c r="E1116" s="219"/>
    </row>
    <row r="1117" spans="1:5" s="220" customFormat="1" ht="15.75">
      <c r="A1117" s="216"/>
      <c r="B1117" s="217"/>
      <c r="C1117" s="218"/>
      <c r="D1117" s="223"/>
      <c r="E1117" s="219"/>
    </row>
    <row r="1118" spans="1:5" s="220" customFormat="1" ht="15.75">
      <c r="A1118" s="222"/>
      <c r="B1118" s="222"/>
      <c r="C1118" s="224"/>
      <c r="D1118" s="223"/>
      <c r="E1118" s="219"/>
    </row>
    <row r="1119" spans="1:5" s="220" customFormat="1" ht="15.75">
      <c r="A1119" s="216"/>
      <c r="B1119" s="217"/>
      <c r="C1119" s="218"/>
      <c r="D1119" s="223"/>
      <c r="E1119" s="219"/>
    </row>
    <row r="1120" spans="1:5" s="220" customFormat="1" ht="15.75">
      <c r="A1120" s="216"/>
      <c r="B1120" s="217"/>
      <c r="C1120" s="218"/>
      <c r="D1120" s="223"/>
      <c r="E1120" s="219"/>
    </row>
    <row r="1121" spans="1:5" s="220" customFormat="1" ht="15.75">
      <c r="A1121" s="216"/>
      <c r="B1121" s="217"/>
      <c r="C1121" s="218"/>
      <c r="D1121" s="223"/>
      <c r="E1121" s="219"/>
    </row>
    <row r="1122" spans="1:5" s="220" customFormat="1" ht="15.75">
      <c r="A1122" s="216"/>
      <c r="B1122" s="217"/>
      <c r="C1122" s="218"/>
      <c r="D1122" s="223"/>
      <c r="E1122" s="219"/>
    </row>
    <row r="1123" spans="1:5" s="220" customFormat="1" ht="15.75">
      <c r="A1123" s="216"/>
      <c r="B1123" s="217"/>
      <c r="C1123" s="218"/>
      <c r="D1123" s="223"/>
      <c r="E1123" s="219"/>
    </row>
    <row r="1124" spans="1:5" s="220" customFormat="1" ht="15.75">
      <c r="A1124" s="216"/>
      <c r="B1124" s="217"/>
      <c r="C1124" s="218"/>
      <c r="D1124" s="223"/>
      <c r="E1124" s="219"/>
    </row>
    <row r="1125" spans="1:5" s="220" customFormat="1" ht="15.75">
      <c r="A1125" s="216"/>
      <c r="B1125" s="217"/>
      <c r="C1125" s="218"/>
      <c r="D1125" s="223"/>
      <c r="E1125" s="219"/>
    </row>
    <row r="1126" spans="1:5" s="220" customFormat="1" ht="15.75">
      <c r="A1126" s="216"/>
      <c r="B1126" s="217"/>
      <c r="C1126" s="218"/>
      <c r="D1126" s="223"/>
      <c r="E1126" s="219"/>
    </row>
    <row r="1127" spans="1:5" s="220" customFormat="1" ht="15.75">
      <c r="A1127" s="216"/>
      <c r="B1127" s="217"/>
      <c r="C1127" s="218"/>
      <c r="D1127" s="223"/>
      <c r="E1127" s="219"/>
    </row>
    <row r="1128" spans="1:5" s="220" customFormat="1" ht="15.75">
      <c r="A1128" s="216"/>
      <c r="B1128" s="217"/>
      <c r="C1128" s="218"/>
      <c r="D1128" s="223"/>
      <c r="E1128" s="219"/>
    </row>
    <row r="1129" spans="1:5" s="220" customFormat="1" ht="19.5" customHeight="1">
      <c r="A1129" s="216"/>
      <c r="B1129" s="217"/>
      <c r="C1129" s="218"/>
      <c r="D1129" s="223"/>
      <c r="E1129" s="219"/>
    </row>
    <row r="1130" spans="1:5" s="220" customFormat="1" ht="16.5" customHeight="1">
      <c r="A1130" s="216"/>
      <c r="B1130" s="217"/>
      <c r="C1130" s="218"/>
      <c r="D1130" s="223"/>
      <c r="E1130" s="219"/>
    </row>
    <row r="1131" spans="1:5" s="220" customFormat="1" ht="15.75">
      <c r="A1131" s="216"/>
      <c r="B1131" s="217"/>
      <c r="C1131" s="218"/>
      <c r="D1131" s="223"/>
      <c r="E1131" s="219"/>
    </row>
    <row r="1132" spans="1:5" s="220" customFormat="1" ht="15.75">
      <c r="A1132" s="216"/>
      <c r="B1132" s="217"/>
      <c r="C1132" s="218"/>
      <c r="D1132" s="223"/>
      <c r="E1132" s="219"/>
    </row>
    <row r="1133" spans="1:5" s="220" customFormat="1" ht="15.75">
      <c r="A1133" s="216"/>
      <c r="B1133" s="217"/>
      <c r="C1133" s="218"/>
      <c r="D1133" s="223"/>
      <c r="E1133" s="219"/>
    </row>
    <row r="1134" spans="1:5" s="220" customFormat="1" ht="15.75">
      <c r="A1134" s="216"/>
      <c r="B1134" s="217"/>
      <c r="C1134" s="218"/>
      <c r="D1134" s="223"/>
      <c r="E1134" s="219"/>
    </row>
    <row r="1135" spans="1:5" s="220" customFormat="1" ht="15.75">
      <c r="A1135" s="222"/>
      <c r="B1135" s="222"/>
      <c r="C1135" s="221"/>
      <c r="D1135" s="223"/>
      <c r="E1135" s="219"/>
    </row>
    <row r="1136" spans="1:5" s="220" customFormat="1" ht="15.75">
      <c r="A1136" s="216"/>
      <c r="B1136" s="217"/>
      <c r="C1136" s="218"/>
      <c r="D1136" s="223"/>
      <c r="E1136" s="219"/>
    </row>
    <row r="1137" spans="1:5" s="220" customFormat="1" ht="15.75">
      <c r="A1137" s="216"/>
      <c r="B1137" s="217"/>
      <c r="C1137" s="218"/>
      <c r="D1137" s="223"/>
      <c r="E1137" s="219"/>
    </row>
    <row r="1138" spans="1:5" s="220" customFormat="1" ht="15.75">
      <c r="A1138" s="216"/>
      <c r="B1138" s="217"/>
      <c r="C1138" s="218"/>
      <c r="D1138" s="223"/>
      <c r="E1138" s="219"/>
    </row>
    <row r="1139" spans="1:5" s="220" customFormat="1" ht="15.75">
      <c r="A1139" s="216"/>
      <c r="B1139" s="217"/>
      <c r="C1139" s="218"/>
      <c r="D1139" s="223"/>
      <c r="E1139" s="219"/>
    </row>
    <row r="1140" spans="1:5" s="220" customFormat="1" ht="15.75">
      <c r="A1140" s="216"/>
      <c r="B1140" s="217"/>
      <c r="C1140" s="218"/>
      <c r="D1140" s="223"/>
      <c r="E1140" s="219"/>
    </row>
    <row r="1141" spans="1:5" s="220" customFormat="1" ht="15.75">
      <c r="A1141" s="216"/>
      <c r="B1141" s="217"/>
      <c r="C1141" s="218"/>
      <c r="D1141" s="223"/>
      <c r="E1141" s="219"/>
    </row>
    <row r="1142" spans="1:5" s="220" customFormat="1" ht="15.75">
      <c r="A1142" s="216"/>
      <c r="B1142" s="217"/>
      <c r="C1142" s="218"/>
      <c r="D1142" s="223"/>
      <c r="E1142" s="219"/>
    </row>
    <row r="1143" spans="1:5" s="220" customFormat="1" ht="15.75">
      <c r="A1143" s="216"/>
      <c r="B1143" s="217"/>
      <c r="C1143" s="218"/>
      <c r="D1143" s="223"/>
      <c r="E1143" s="219"/>
    </row>
    <row r="1144" spans="1:5" s="220" customFormat="1" ht="15.75">
      <c r="A1144" s="216"/>
      <c r="B1144" s="217"/>
      <c r="C1144" s="218"/>
      <c r="D1144" s="223"/>
      <c r="E1144" s="219"/>
    </row>
    <row r="1145" spans="1:5" s="220" customFormat="1" ht="15.75">
      <c r="A1145" s="216"/>
      <c r="B1145" s="217"/>
      <c r="C1145" s="218"/>
      <c r="D1145" s="223"/>
      <c r="E1145" s="219"/>
    </row>
    <row r="1146" spans="1:5" s="220" customFormat="1" ht="15.75">
      <c r="A1146" s="216"/>
      <c r="B1146" s="217"/>
      <c r="C1146" s="218"/>
      <c r="D1146" s="223"/>
      <c r="E1146" s="219"/>
    </row>
    <row r="1147" spans="1:5" s="220" customFormat="1" ht="15.75">
      <c r="A1147" s="216"/>
      <c r="B1147" s="217"/>
      <c r="C1147" s="218"/>
      <c r="D1147" s="223"/>
      <c r="E1147" s="219"/>
    </row>
    <row r="1148" spans="1:5" s="220" customFormat="1" ht="15.75">
      <c r="A1148" s="216"/>
      <c r="B1148" s="217"/>
      <c r="C1148" s="218"/>
      <c r="D1148" s="223"/>
      <c r="E1148" s="219"/>
    </row>
    <row r="1149" spans="1:5" s="220" customFormat="1" ht="15.75">
      <c r="A1149" s="226"/>
      <c r="B1149" s="227"/>
      <c r="C1149" s="233"/>
      <c r="D1149" s="234"/>
      <c r="E1149" s="225"/>
    </row>
    <row r="1150" spans="1:5" s="220" customFormat="1" ht="15.75">
      <c r="A1150" s="226"/>
      <c r="B1150" s="217"/>
      <c r="C1150" s="228"/>
      <c r="D1150" s="227"/>
      <c r="E1150" s="219"/>
    </row>
    <row r="1151" spans="1:4" ht="15.75">
      <c r="A1151" s="88"/>
      <c r="B1151" s="89"/>
      <c r="C1151" s="90"/>
      <c r="D1151" s="91"/>
    </row>
    <row r="1152" spans="1:4" ht="15.75">
      <c r="A1152" s="88"/>
      <c r="B1152" s="89"/>
      <c r="C1152" s="90"/>
      <c r="D1152" s="91"/>
    </row>
    <row r="1153" spans="1:4" ht="15.75">
      <c r="A1153" s="88"/>
      <c r="B1153" s="89"/>
      <c r="C1153" s="90"/>
      <c r="D1153" s="91"/>
    </row>
    <row r="1154" spans="1:4" ht="15.75">
      <c r="A1154" s="88"/>
      <c r="B1154" s="89"/>
      <c r="C1154" s="90"/>
      <c r="D1154" s="91"/>
    </row>
    <row r="1155" spans="1:4" ht="15.75">
      <c r="A1155" s="88"/>
      <c r="B1155" s="89"/>
      <c r="C1155" s="90"/>
      <c r="D1155" s="91"/>
    </row>
    <row r="1156" spans="1:4" ht="15.75">
      <c r="A1156" s="88"/>
      <c r="B1156" s="89"/>
      <c r="C1156" s="90"/>
      <c r="D1156" s="91"/>
    </row>
    <row r="1157" spans="2:4" ht="15.75">
      <c r="B1157" s="92"/>
      <c r="C1157" s="84"/>
      <c r="D1157" s="83"/>
    </row>
    <row r="1158" spans="2:4" ht="15.75">
      <c r="B1158" s="89"/>
      <c r="C1158" s="84"/>
      <c r="D1158" s="83"/>
    </row>
  </sheetData>
  <sheetProtection/>
  <hyperlinks>
    <hyperlink ref="E129" location="footnotes!two" display="See footnote 2"/>
    <hyperlink ref="E169" location="footnotes!three" display="See footnote 3"/>
    <hyperlink ref="E258" location="footnotes!four" display="See footnote 4"/>
    <hyperlink ref="E306" location="footnotes!five" display="See footnote 5"/>
    <hyperlink ref="E386" location="footnotes!six" display="See footnote 6"/>
    <hyperlink ref="E422" location="footnotes!six" display="See footnote 6"/>
    <hyperlink ref="E446" location="footnotes!six" display="See footnote 6"/>
    <hyperlink ref="A463" location="'table of size standards'!A475" display="Subsector 336 – Transportation Equipment Manufacturing6"/>
    <hyperlink ref="E463" location="footnotes!six" display="See footnote 6"/>
    <hyperlink ref="E480" location="footnotes!seven" display="See footnote 7"/>
    <hyperlink ref="E769" location="footnotes!eight" display="See footnotet 8"/>
    <hyperlink ref="E816" location="footnotes!ten" display="See footnote 10"/>
    <hyperlink ref="E866" location="footnotes!eighteen" display="See footnote 18"/>
    <hyperlink ref="E881" location="footnotes!ten" display="See footnote 10"/>
    <hyperlink ref="E902" location="footnotes!twelve" display="See footnote 12"/>
    <hyperlink ref="E932" location="footnotes!ten" display="See footnote 10"/>
    <hyperlink ref="E943" location="footnotes!fourteen" display="See footnote 14"/>
    <hyperlink ref="E959" location="footnotes!sixteen" display="See footnote 16"/>
    <hyperlink ref="E1105" location="footnotes!seventeen" display="See footnote 17"/>
    <hyperlink ref="E72" location="footnotes!one" display="See footnote 1"/>
    <hyperlink ref="E770:E771" location="footnotes!eight" display="See footnotet 8"/>
    <hyperlink ref="E917:E918" location="footnotes!ten" display="See footnote 10"/>
    <hyperlink ref="E808:E814" location="footnotes!nine" display="See footnote 9"/>
    <hyperlink ref="E874" location="footnotes!eleven" display="See footnote 11"/>
    <hyperlink ref="E875" location="footnotes!eleven" display="See footnote 11"/>
    <hyperlink ref="E876:E878" location="footnotes!eleven" display="See footnote 11"/>
    <hyperlink ref="E879" location="footnotes!eleven" display="See footnote 11"/>
    <hyperlink ref="E150" location="footnotes!thirteen" display="See footnote 13"/>
    <hyperlink ref="E717" location="footnotes!ten" display="See footnote 10"/>
    <hyperlink ref="E71" location="footnotes!one" display="See footnote 1"/>
    <hyperlink ref="E772" location="footnotes!eight" display="See footnotet 8"/>
  </hyperlink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R69"/>
  <sheetViews>
    <sheetView tabSelected="1" zoomScale="70" zoomScaleNormal="70" zoomScalePageLayoutView="70" workbookViewId="0" topLeftCell="A31">
      <selection activeCell="B53" sqref="B53"/>
    </sheetView>
  </sheetViews>
  <sheetFormatPr defaultColWidth="9.140625" defaultRowHeight="12.75"/>
  <cols>
    <col min="1" max="1" width="41.28125" style="25" customWidth="1"/>
    <col min="2" max="2" width="17.421875" style="25" customWidth="1"/>
    <col min="3" max="3" width="12.00390625" style="25" customWidth="1"/>
    <col min="4" max="4" width="11.140625" style="25" customWidth="1"/>
    <col min="5" max="5" width="9.140625" style="25" customWidth="1"/>
    <col min="6" max="6" width="13.00390625" style="25" customWidth="1"/>
    <col min="7" max="7" width="9.140625" style="25" customWidth="1"/>
    <col min="8" max="8" width="10.00390625" style="25" customWidth="1"/>
    <col min="9" max="9" width="10.7109375" style="25" customWidth="1"/>
    <col min="10" max="15" width="9.140625" style="25" customWidth="1"/>
    <col min="16" max="16" width="0" style="25" hidden="1" customWidth="1"/>
    <col min="17" max="16384" width="9.140625" style="25" customWidth="1"/>
  </cols>
  <sheetData>
    <row r="1" ht="1.5" customHeight="1"/>
    <row r="2" ht="15" hidden="1">
      <c r="B2" s="26"/>
    </row>
    <row r="3" ht="15"/>
    <row r="4" ht="18" customHeight="1"/>
    <row r="5" spans="8:9" ht="23.25">
      <c r="H5" s="80"/>
      <c r="I5" s="158" t="s">
        <v>28</v>
      </c>
    </row>
    <row r="6" spans="1:11" ht="24" thickBot="1">
      <c r="A6" s="27"/>
      <c r="B6" s="28"/>
      <c r="C6" s="28"/>
      <c r="D6" s="100"/>
      <c r="E6" s="100"/>
      <c r="F6" s="28"/>
      <c r="G6" s="81"/>
      <c r="H6" s="81"/>
      <c r="I6" s="157" t="s">
        <v>1373</v>
      </c>
      <c r="K6" s="235"/>
    </row>
    <row r="7" ht="15.75">
      <c r="A7" s="29"/>
    </row>
    <row r="8" spans="1:9" ht="15">
      <c r="A8" s="160" t="s">
        <v>1054</v>
      </c>
      <c r="B8" s="31"/>
      <c r="C8" s="31"/>
      <c r="D8" s="31"/>
      <c r="E8" s="31"/>
      <c r="F8" s="31"/>
      <c r="G8" s="31"/>
      <c r="H8" s="31"/>
      <c r="I8" s="31"/>
    </row>
    <row r="9" ht="15.75">
      <c r="A9" s="29"/>
    </row>
    <row r="10" spans="1:7" ht="15">
      <c r="A10" s="44" t="s">
        <v>62</v>
      </c>
      <c r="B10" s="385"/>
      <c r="C10" s="385"/>
      <c r="D10" s="385"/>
      <c r="E10" s="385"/>
      <c r="F10" s="385"/>
      <c r="G10" s="385"/>
    </row>
    <row r="11" spans="1:7" ht="15">
      <c r="A11" s="30"/>
      <c r="B11" s="101"/>
      <c r="C11" s="101"/>
      <c r="D11" s="66"/>
      <c r="E11" s="66"/>
      <c r="F11" s="66"/>
      <c r="G11" s="66"/>
    </row>
    <row r="12" spans="1:11" ht="15">
      <c r="A12" s="44" t="s">
        <v>63</v>
      </c>
      <c r="B12" s="390"/>
      <c r="C12" s="390"/>
      <c r="D12" s="44" t="s">
        <v>29</v>
      </c>
      <c r="E12" s="390"/>
      <c r="F12" s="390"/>
      <c r="G12" s="390"/>
      <c r="H12" s="210"/>
      <c r="K12" s="235"/>
    </row>
    <row r="13" spans="1:3" s="2" customFormat="1" ht="5.25" customHeight="1">
      <c r="A13" s="161"/>
      <c r="B13" s="82"/>
      <c r="C13" s="82"/>
    </row>
    <row r="14" spans="1:7" ht="15">
      <c r="A14" s="44" t="s">
        <v>46</v>
      </c>
      <c r="B14" s="390"/>
      <c r="C14" s="390"/>
      <c r="D14" s="44" t="s">
        <v>45</v>
      </c>
      <c r="E14" s="395"/>
      <c r="F14" s="395"/>
      <c r="G14" s="395"/>
    </row>
    <row r="15" spans="1:4" ht="15">
      <c r="A15" s="44" t="s">
        <v>37</v>
      </c>
      <c r="B15" s="390"/>
      <c r="C15" s="390"/>
      <c r="D15" s="390"/>
    </row>
    <row r="16" spans="1:11" ht="15">
      <c r="A16" s="44"/>
      <c r="B16" s="238"/>
      <c r="C16" s="238"/>
      <c r="K16" s="235"/>
    </row>
    <row r="17" spans="1:10" ht="15">
      <c r="A17" s="44" t="s">
        <v>1280</v>
      </c>
      <c r="B17" s="390"/>
      <c r="C17" s="390"/>
      <c r="D17" s="44" t="s">
        <v>29</v>
      </c>
      <c r="E17" s="390"/>
      <c r="F17" s="390"/>
      <c r="G17" s="390"/>
      <c r="J17" s="235"/>
    </row>
    <row r="18" spans="1:3" s="2" customFormat="1" ht="5.25" customHeight="1">
      <c r="A18" s="161"/>
      <c r="B18" s="82"/>
      <c r="C18" s="82"/>
    </row>
    <row r="19" spans="1:10" ht="15">
      <c r="A19" s="44" t="s">
        <v>46</v>
      </c>
      <c r="B19" s="390"/>
      <c r="C19" s="390"/>
      <c r="D19" s="44" t="s">
        <v>45</v>
      </c>
      <c r="E19" s="395"/>
      <c r="F19" s="395"/>
      <c r="G19" s="395"/>
      <c r="J19" s="271"/>
    </row>
    <row r="20" spans="1:4" ht="15">
      <c r="A20" s="44" t="s">
        <v>37</v>
      </c>
      <c r="B20" s="390"/>
      <c r="C20" s="390"/>
      <c r="D20" s="390"/>
    </row>
    <row r="21" ht="15">
      <c r="I21" s="32"/>
    </row>
    <row r="22" spans="1:9" ht="15">
      <c r="A22" s="159" t="s">
        <v>52</v>
      </c>
      <c r="G22" s="10"/>
      <c r="H22" s="57"/>
      <c r="I22" s="57"/>
    </row>
    <row r="23" spans="1:9" ht="15">
      <c r="A23" s="30" t="s">
        <v>1026</v>
      </c>
      <c r="I23" s="32"/>
    </row>
    <row r="24" ht="15"/>
    <row r="25" spans="1:9" ht="15">
      <c r="A25" s="160" t="s">
        <v>1094</v>
      </c>
      <c r="B25" s="31"/>
      <c r="C25" s="31"/>
      <c r="D25" s="31"/>
      <c r="E25" s="31"/>
      <c r="F25" s="31"/>
      <c r="G25" s="31"/>
      <c r="H25" s="31"/>
      <c r="I25" s="31"/>
    </row>
    <row r="26" spans="1:9" ht="15">
      <c r="A26" s="204"/>
      <c r="B26" s="32"/>
      <c r="C26" s="32"/>
      <c r="D26" s="32"/>
      <c r="E26" s="32"/>
      <c r="F26" s="32"/>
      <c r="G26" s="32"/>
      <c r="H26" s="32"/>
      <c r="I26" s="32"/>
    </row>
    <row r="27" spans="1:18" ht="30.75" customHeight="1">
      <c r="A27" s="396" t="s">
        <v>1106</v>
      </c>
      <c r="B27" s="396"/>
      <c r="C27" s="396"/>
      <c r="D27" s="396"/>
      <c r="E27" s="396"/>
      <c r="F27" s="396"/>
      <c r="G27" s="396"/>
      <c r="H27" s="396"/>
      <c r="I27" s="396"/>
      <c r="K27" s="262"/>
      <c r="L27" s="262"/>
      <c r="M27" s="262"/>
      <c r="N27" s="34"/>
      <c r="O27" s="34"/>
      <c r="P27" s="34"/>
      <c r="Q27" s="34"/>
      <c r="R27" s="34"/>
    </row>
    <row r="28" spans="1:4" ht="15">
      <c r="A28" s="44" t="s">
        <v>1071</v>
      </c>
      <c r="B28" s="385"/>
      <c r="C28" s="385"/>
      <c r="D28" s="30" t="s">
        <v>1084</v>
      </c>
    </row>
    <row r="29" spans="1:4" ht="15">
      <c r="A29" s="44"/>
      <c r="B29" s="205"/>
      <c r="C29" s="205"/>
      <c r="D29" s="33"/>
    </row>
    <row r="30" spans="1:9" ht="15">
      <c r="A30" s="386" t="s">
        <v>1107</v>
      </c>
      <c r="B30" s="386"/>
      <c r="C30" s="386"/>
      <c r="D30" s="386"/>
      <c r="E30" s="386"/>
      <c r="F30" s="386"/>
      <c r="G30" s="386"/>
      <c r="H30" s="386"/>
      <c r="I30" s="386"/>
    </row>
    <row r="31" spans="1:9" ht="15">
      <c r="A31" s="386"/>
      <c r="B31" s="386"/>
      <c r="C31" s="386"/>
      <c r="D31" s="386"/>
      <c r="E31" s="386"/>
      <c r="F31" s="386"/>
      <c r="G31" s="386"/>
      <c r="H31" s="386"/>
      <c r="I31" s="386"/>
    </row>
    <row r="32" spans="1:4" ht="15">
      <c r="A32" s="44" t="s">
        <v>1095</v>
      </c>
      <c r="B32" s="397"/>
      <c r="C32" s="397"/>
      <c r="D32" s="30" t="s">
        <v>1096</v>
      </c>
    </row>
    <row r="33" ht="15"/>
    <row r="34" spans="1:9" ht="15">
      <c r="A34" s="160" t="s">
        <v>1093</v>
      </c>
      <c r="B34" s="31"/>
      <c r="C34" s="31"/>
      <c r="D34" s="31"/>
      <c r="E34" s="31"/>
      <c r="F34" s="31"/>
      <c r="G34" s="31"/>
      <c r="H34" s="31"/>
      <c r="I34" s="31"/>
    </row>
    <row r="35" ht="15.75">
      <c r="A35" s="29"/>
    </row>
    <row r="36" spans="1:7" ht="15">
      <c r="A36" s="44" t="s">
        <v>30</v>
      </c>
      <c r="B36" s="385"/>
      <c r="C36" s="385"/>
      <c r="D36" s="385"/>
      <c r="E36" s="385"/>
      <c r="F36" s="385"/>
      <c r="G36" s="385"/>
    </row>
    <row r="37" spans="1:7" ht="6" customHeight="1">
      <c r="A37" s="44"/>
      <c r="B37" s="209"/>
      <c r="C37" s="209"/>
      <c r="E37" s="33"/>
      <c r="F37" s="2"/>
      <c r="G37" s="33"/>
    </row>
    <row r="38" spans="1:11" ht="15" customHeight="1">
      <c r="A38" s="44" t="s">
        <v>1294</v>
      </c>
      <c r="B38" s="385"/>
      <c r="C38" s="385"/>
      <c r="D38" s="385"/>
      <c r="E38" s="385"/>
      <c r="F38" s="385"/>
      <c r="G38" s="385"/>
      <c r="K38" s="235"/>
    </row>
    <row r="39" spans="1:7" ht="6" customHeight="1">
      <c r="A39" s="44"/>
      <c r="B39" s="209"/>
      <c r="C39" s="209"/>
      <c r="E39" s="33"/>
      <c r="F39" s="2"/>
      <c r="G39" s="33"/>
    </row>
    <row r="40" spans="1:11" ht="15">
      <c r="A40" s="44" t="s">
        <v>1289</v>
      </c>
      <c r="B40" s="390"/>
      <c r="C40" s="390"/>
      <c r="D40" s="390"/>
      <c r="E40" s="390"/>
      <c r="F40" s="390"/>
      <c r="G40" s="390"/>
      <c r="K40" s="242"/>
    </row>
    <row r="41" spans="1:11" ht="15">
      <c r="A41" s="44" t="s">
        <v>31</v>
      </c>
      <c r="B41" s="390"/>
      <c r="C41" s="390"/>
      <c r="D41" s="44" t="s">
        <v>32</v>
      </c>
      <c r="E41" s="79"/>
      <c r="F41" s="44" t="s">
        <v>33</v>
      </c>
      <c r="G41" s="375"/>
      <c r="H41" s="375"/>
      <c r="K41" s="235"/>
    </row>
    <row r="42" spans="1:7" ht="6" customHeight="1">
      <c r="A42" s="44"/>
      <c r="B42" s="209"/>
      <c r="C42" s="209"/>
      <c r="E42" s="33"/>
      <c r="F42" s="2"/>
      <c r="G42" s="33"/>
    </row>
    <row r="43" spans="1:11" ht="15">
      <c r="A43" s="44" t="s">
        <v>1283</v>
      </c>
      <c r="B43" s="390"/>
      <c r="C43" s="390"/>
      <c r="D43" s="390"/>
      <c r="E43" s="390"/>
      <c r="F43" s="390"/>
      <c r="G43" s="390"/>
      <c r="K43" s="235"/>
    </row>
    <row r="44" spans="1:8" ht="15">
      <c r="A44" s="44" t="s">
        <v>31</v>
      </c>
      <c r="B44" s="390"/>
      <c r="C44" s="390"/>
      <c r="D44" s="44" t="s">
        <v>32</v>
      </c>
      <c r="E44" s="79"/>
      <c r="F44" s="44" t="s">
        <v>33</v>
      </c>
      <c r="G44" s="375"/>
      <c r="H44" s="375"/>
    </row>
    <row r="45" spans="1:7" ht="15">
      <c r="A45" s="30"/>
      <c r="B45" s="2"/>
      <c r="C45" s="2"/>
      <c r="D45" s="34"/>
      <c r="E45" s="2"/>
      <c r="G45" s="2"/>
    </row>
    <row r="46" spans="1:4" ht="15">
      <c r="A46" s="44" t="s">
        <v>34</v>
      </c>
      <c r="B46" s="385"/>
      <c r="C46" s="385"/>
      <c r="D46" s="30" t="s">
        <v>26</v>
      </c>
    </row>
    <row r="47" spans="1:4" ht="6.75" customHeight="1">
      <c r="A47" s="44"/>
      <c r="B47" s="66"/>
      <c r="C47" s="66"/>
      <c r="D47" s="30"/>
    </row>
    <row r="48" spans="1:4" ht="15">
      <c r="A48" s="44" t="s">
        <v>35</v>
      </c>
      <c r="B48" s="385"/>
      <c r="C48" s="385"/>
      <c r="D48" s="30" t="s">
        <v>27</v>
      </c>
    </row>
    <row r="49" spans="1:2" ht="15">
      <c r="A49" s="30"/>
      <c r="B49" s="32"/>
    </row>
    <row r="50" spans="1:11" ht="15">
      <c r="A50" s="44" t="s">
        <v>39</v>
      </c>
      <c r="B50" s="94"/>
      <c r="C50" s="2"/>
      <c r="D50" s="387" t="s">
        <v>1019</v>
      </c>
      <c r="E50" s="388"/>
      <c r="F50" s="388"/>
      <c r="G50" s="388"/>
      <c r="H50" s="388"/>
      <c r="I50" s="389"/>
      <c r="K50" s="235"/>
    </row>
    <row r="51" spans="2:9" ht="15">
      <c r="B51" s="165"/>
      <c r="C51" s="253"/>
      <c r="D51" s="95" t="s">
        <v>1020</v>
      </c>
      <c r="E51" s="393" t="e">
        <f>VLOOKUP(B50,'Size Standards'!$A$1:$D$1156,2,FALSE)</f>
        <v>#N/A</v>
      </c>
      <c r="F51" s="393"/>
      <c r="G51" s="393"/>
      <c r="H51" s="393"/>
      <c r="I51" s="394"/>
    </row>
    <row r="52" spans="1:17" ht="15" customHeight="1">
      <c r="A52" s="165"/>
      <c r="B52" s="165"/>
      <c r="C52" s="253"/>
      <c r="D52" s="247" t="s">
        <v>1023</v>
      </c>
      <c r="E52" s="248"/>
      <c r="F52" s="248"/>
      <c r="G52" s="248"/>
      <c r="H52" s="248"/>
      <c r="I52" s="249"/>
      <c r="K52" s="262"/>
      <c r="L52" s="262"/>
      <c r="M52" s="262"/>
      <c r="N52" s="262"/>
      <c r="O52" s="262"/>
      <c r="P52" s="34"/>
      <c r="Q52" s="34"/>
    </row>
    <row r="53" spans="1:17" ht="15">
      <c r="A53" s="44" t="s">
        <v>1295</v>
      </c>
      <c r="B53" s="6">
        <v>0</v>
      </c>
      <c r="D53" s="252"/>
      <c r="E53" s="96"/>
      <c r="F53" s="97" t="s">
        <v>1022</v>
      </c>
      <c r="G53" s="311" t="e">
        <f>VLOOKUP(B50,'Size Standards'!$A$1:$D$1156,3,FALSE)</f>
        <v>#N/A</v>
      </c>
      <c r="H53" s="32"/>
      <c r="I53" s="102"/>
      <c r="K53" s="34"/>
      <c r="L53" s="34"/>
      <c r="M53" s="34"/>
      <c r="N53" s="34"/>
      <c r="O53" s="34"/>
      <c r="P53" s="34"/>
      <c r="Q53" s="34"/>
    </row>
    <row r="54" spans="1:10" ht="15">
      <c r="A54" s="44" t="s">
        <v>1018</v>
      </c>
      <c r="B54" s="6">
        <v>0</v>
      </c>
      <c r="D54" s="98"/>
      <c r="E54" s="99"/>
      <c r="F54" s="99" t="s">
        <v>1021</v>
      </c>
      <c r="G54" s="310" t="e">
        <f>VLOOKUP(B50,'Size Standards'!$A$1:$D$1156,4,FALSE)</f>
        <v>#N/A</v>
      </c>
      <c r="H54" s="31"/>
      <c r="I54" s="103"/>
      <c r="J54" s="2"/>
    </row>
    <row r="55" ht="15">
      <c r="K55" s="235"/>
    </row>
    <row r="56" spans="1:11" s="2" customFormat="1" ht="15" customHeight="1">
      <c r="A56" s="44" t="s">
        <v>1309</v>
      </c>
      <c r="B56" s="263"/>
      <c r="C56" s="392" t="s">
        <v>1327</v>
      </c>
      <c r="D56" s="392"/>
      <c r="E56" s="392"/>
      <c r="F56" s="392"/>
      <c r="G56" s="392"/>
      <c r="H56" s="392"/>
      <c r="I56" s="392"/>
      <c r="K56" s="255"/>
    </row>
    <row r="57" spans="1:11" s="2" customFormat="1" ht="15" customHeight="1">
      <c r="A57" s="44" t="s">
        <v>1310</v>
      </c>
      <c r="B57" s="251"/>
      <c r="C57" s="392"/>
      <c r="D57" s="392"/>
      <c r="E57" s="392"/>
      <c r="F57" s="392"/>
      <c r="G57" s="392"/>
      <c r="H57" s="392"/>
      <c r="I57" s="392"/>
      <c r="K57" s="255"/>
    </row>
    <row r="58" spans="1:11" s="2" customFormat="1" ht="15" customHeight="1">
      <c r="A58" s="44" t="s">
        <v>1328</v>
      </c>
      <c r="B58" s="391"/>
      <c r="C58" s="391"/>
      <c r="D58" s="391"/>
      <c r="E58" s="391"/>
      <c r="F58" s="391"/>
      <c r="G58" s="391"/>
      <c r="K58" s="272"/>
    </row>
    <row r="59" spans="1:7" s="2" customFormat="1" ht="15" customHeight="1">
      <c r="A59" s="314" t="s">
        <v>1329</v>
      </c>
      <c r="B59" s="267">
        <v>0</v>
      </c>
      <c r="C59" s="266"/>
      <c r="D59" s="313"/>
      <c r="E59" s="312"/>
      <c r="F59" s="312" t="s">
        <v>1330</v>
      </c>
      <c r="G59" s="268"/>
    </row>
    <row r="60" spans="1:11" s="2" customFormat="1" ht="15">
      <c r="A60" s="250"/>
      <c r="B60" s="251"/>
      <c r="D60" s="254"/>
      <c r="K60" s="255"/>
    </row>
    <row r="61" spans="1:11" s="2" customFormat="1" ht="15">
      <c r="A61" s="44" t="s">
        <v>1308</v>
      </c>
      <c r="B61" s="265"/>
      <c r="K61" s="264"/>
    </row>
    <row r="62" spans="1:6" s="2" customFormat="1" ht="6" customHeight="1">
      <c r="A62" s="44"/>
      <c r="B62" s="36"/>
      <c r="C62" s="36"/>
      <c r="F62" s="35"/>
    </row>
    <row r="63" spans="1:9" ht="15">
      <c r="A63" s="101" t="s">
        <v>36</v>
      </c>
      <c r="B63" s="376"/>
      <c r="C63" s="377"/>
      <c r="D63" s="377"/>
      <c r="E63" s="377"/>
      <c r="F63" s="377"/>
      <c r="G63" s="377"/>
      <c r="H63" s="377"/>
      <c r="I63" s="378"/>
    </row>
    <row r="64" spans="1:11" ht="18" customHeight="1">
      <c r="A64" s="374" t="s">
        <v>53</v>
      </c>
      <c r="B64" s="379"/>
      <c r="C64" s="380"/>
      <c r="D64" s="380"/>
      <c r="E64" s="380"/>
      <c r="F64" s="380"/>
      <c r="G64" s="380"/>
      <c r="H64" s="380"/>
      <c r="I64" s="381"/>
      <c r="K64" s="235"/>
    </row>
    <row r="65" spans="1:9" ht="18" customHeight="1">
      <c r="A65" s="374"/>
      <c r="B65" s="379"/>
      <c r="C65" s="380"/>
      <c r="D65" s="380"/>
      <c r="E65" s="380"/>
      <c r="F65" s="380"/>
      <c r="G65" s="380"/>
      <c r="H65" s="380"/>
      <c r="I65" s="381"/>
    </row>
    <row r="66" spans="1:9" ht="18" customHeight="1">
      <c r="A66" s="374"/>
      <c r="B66" s="379"/>
      <c r="C66" s="380"/>
      <c r="D66" s="380"/>
      <c r="E66" s="380"/>
      <c r="F66" s="380"/>
      <c r="G66" s="380"/>
      <c r="H66" s="380"/>
      <c r="I66" s="381"/>
    </row>
    <row r="67" spans="2:14" ht="35.25" customHeight="1">
      <c r="B67" s="379"/>
      <c r="C67" s="380"/>
      <c r="D67" s="380"/>
      <c r="E67" s="380"/>
      <c r="F67" s="380"/>
      <c r="G67" s="380"/>
      <c r="H67" s="380"/>
      <c r="I67" s="381"/>
      <c r="K67" s="34"/>
      <c r="L67" s="34"/>
      <c r="M67" s="34"/>
      <c r="N67" s="34"/>
    </row>
    <row r="68" spans="2:9" ht="35.25" customHeight="1">
      <c r="B68" s="379"/>
      <c r="C68" s="380"/>
      <c r="D68" s="380"/>
      <c r="E68" s="380"/>
      <c r="F68" s="380"/>
      <c r="G68" s="380"/>
      <c r="H68" s="380"/>
      <c r="I68" s="381"/>
    </row>
    <row r="69" spans="2:9" ht="35.25" customHeight="1">
      <c r="B69" s="382"/>
      <c r="C69" s="383"/>
      <c r="D69" s="383"/>
      <c r="E69" s="383"/>
      <c r="F69" s="383"/>
      <c r="G69" s="383"/>
      <c r="H69" s="383"/>
      <c r="I69" s="384"/>
    </row>
  </sheetData>
  <sheetProtection password="FF7B" sheet="1" selectLockedCells="1"/>
  <mergeCells count="31">
    <mergeCell ref="B12:C12"/>
    <mergeCell ref="A27:I27"/>
    <mergeCell ref="E12:G12"/>
    <mergeCell ref="B41:C41"/>
    <mergeCell ref="B10:G10"/>
    <mergeCell ref="E14:G14"/>
    <mergeCell ref="E17:G17"/>
    <mergeCell ref="B14:C14"/>
    <mergeCell ref="B15:D15"/>
    <mergeCell ref="B32:C32"/>
    <mergeCell ref="B28:C28"/>
    <mergeCell ref="C56:I57"/>
    <mergeCell ref="B17:C17"/>
    <mergeCell ref="E51:I51"/>
    <mergeCell ref="B19:C19"/>
    <mergeCell ref="E19:G19"/>
    <mergeCell ref="B36:G36"/>
    <mergeCell ref="B20:D20"/>
    <mergeCell ref="G44:H44"/>
    <mergeCell ref="B38:G38"/>
    <mergeCell ref="B44:C44"/>
    <mergeCell ref="A64:A66"/>
    <mergeCell ref="G41:H41"/>
    <mergeCell ref="B63:I69"/>
    <mergeCell ref="B48:C48"/>
    <mergeCell ref="B46:C46"/>
    <mergeCell ref="A30:I31"/>
    <mergeCell ref="D50:I50"/>
    <mergeCell ref="B43:G43"/>
    <mergeCell ref="B40:G40"/>
    <mergeCell ref="B58:G58"/>
  </mergeCells>
  <dataValidations count="5">
    <dataValidation type="list" allowBlank="1" showInputMessage="1" showErrorMessage="1" sqref="G22 B56">
      <formula1>"Yes, No"</formula1>
    </dataValidation>
    <dataValidation type="list" allowBlank="1" showInputMessage="1" showErrorMessage="1" sqref="B46:C46">
      <formula1>"start-up, existing"</formula1>
    </dataValidation>
    <dataValidation type="list" allowBlank="1" showInputMessage="1" showErrorMessage="1" sqref="B48:C48">
      <formula1>"proprietorship, partnership, corporation, LLC, S-Corp"</formula1>
    </dataValidation>
    <dataValidation type="list" allowBlank="1" showInputMessage="1" showErrorMessage="1" sqref="B28:C28">
      <formula1>"Conventional BOB, BOBIE"</formula1>
    </dataValidation>
    <dataValidation type="list" allowBlank="1" showInputMessage="1" showErrorMessage="1" sqref="B32:C32">
      <formula1>"N/A, Self-Certification, NMSDC, WBENC, Other"</formula1>
    </dataValidation>
  </dataValidations>
  <printOptions/>
  <pageMargins left="0.75" right="0.75" top="1" bottom="1" header="0.5" footer="0.5"/>
  <pageSetup fitToHeight="1" fitToWidth="1" horizontalDpi="600" verticalDpi="600" orientation="portrait" scale="62" r:id="rId4"/>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4:M67"/>
  <sheetViews>
    <sheetView zoomScale="90" zoomScaleNormal="90" zoomScalePageLayoutView="0" workbookViewId="0" topLeftCell="A1">
      <selection activeCell="B11" sqref="B11"/>
    </sheetView>
  </sheetViews>
  <sheetFormatPr defaultColWidth="9.140625" defaultRowHeight="12.75"/>
  <cols>
    <col min="1" max="1" width="30.421875" style="3" customWidth="1"/>
    <col min="2" max="2" width="20.140625" style="3" customWidth="1"/>
    <col min="3" max="3" width="10.00390625" style="3" customWidth="1"/>
    <col min="4" max="4" width="11.421875" style="3" customWidth="1"/>
    <col min="5" max="5" width="13.8515625" style="3" customWidth="1"/>
    <col min="6" max="6" width="13.421875" style="3" customWidth="1"/>
    <col min="7" max="7" width="10.00390625" style="3" customWidth="1"/>
    <col min="8" max="8" width="10.140625" style="3" customWidth="1"/>
    <col min="9" max="10" width="12.00390625" style="3" customWidth="1"/>
    <col min="11" max="11" width="9.140625" style="3" customWidth="1"/>
    <col min="14" max="16384" width="9.140625" style="3" customWidth="1"/>
  </cols>
  <sheetData>
    <row r="1" ht="15" customHeight="1"/>
    <row r="2" ht="13.5" customHeight="1"/>
    <row r="3" ht="14.25" hidden="1"/>
    <row r="4" ht="26.25" customHeight="1">
      <c r="I4" s="158" t="s">
        <v>28</v>
      </c>
    </row>
    <row r="5" spans="1:11" ht="27.75" customHeight="1" thickBot="1">
      <c r="A5" s="13"/>
      <c r="B5" s="13"/>
      <c r="C5" s="13"/>
      <c r="D5" s="13"/>
      <c r="E5" s="13"/>
      <c r="F5" s="13"/>
      <c r="G5" s="13"/>
      <c r="H5" s="152"/>
      <c r="I5" s="157" t="s">
        <v>1374</v>
      </c>
      <c r="K5" s="180"/>
    </row>
    <row r="6" ht="14.25">
      <c r="J6" s="52"/>
    </row>
    <row r="7" spans="1:10" ht="15">
      <c r="A7" s="14" t="s">
        <v>1097</v>
      </c>
      <c r="B7" s="11"/>
      <c r="C7" s="11"/>
      <c r="D7" s="11"/>
      <c r="E7" s="11"/>
      <c r="F7" s="11"/>
      <c r="G7" s="11"/>
      <c r="H7" s="11"/>
      <c r="I7" s="11"/>
      <c r="J7" s="52"/>
    </row>
    <row r="8" ht="14.25">
      <c r="J8" s="52"/>
    </row>
    <row r="9" spans="1:10" ht="15">
      <c r="A9" s="5" t="s">
        <v>1055</v>
      </c>
      <c r="J9" s="52"/>
    </row>
    <row r="10" spans="1:10" ht="27.75" customHeight="1">
      <c r="A10" s="140" t="s">
        <v>0</v>
      </c>
      <c r="B10" s="140" t="s">
        <v>11</v>
      </c>
      <c r="E10" s="214"/>
      <c r="F10" s="106"/>
      <c r="G10" s="106"/>
      <c r="H10" s="106"/>
      <c r="I10" s="106"/>
      <c r="J10" s="52"/>
    </row>
    <row r="11" spans="1:9" ht="15.75">
      <c r="A11" s="74" t="s">
        <v>1</v>
      </c>
      <c r="B11" s="112">
        <v>0</v>
      </c>
      <c r="E11" s="214"/>
      <c r="F11" s="106"/>
      <c r="G11" s="106"/>
      <c r="H11" s="106"/>
      <c r="I11" s="106"/>
    </row>
    <row r="12" spans="1:5" ht="14.25">
      <c r="A12" s="74" t="s">
        <v>2</v>
      </c>
      <c r="B12" s="112">
        <v>0</v>
      </c>
      <c r="E12" s="215"/>
    </row>
    <row r="13" spans="1:5" ht="15" customHeight="1">
      <c r="A13" s="75" t="s">
        <v>1025</v>
      </c>
      <c r="B13" s="40">
        <v>0</v>
      </c>
      <c r="E13" s="30"/>
    </row>
    <row r="14" spans="1:5" ht="14.25">
      <c r="A14" s="74" t="s">
        <v>3</v>
      </c>
      <c r="B14" s="40">
        <v>0</v>
      </c>
      <c r="E14" s="215"/>
    </row>
    <row r="15" spans="1:5" ht="14.25">
      <c r="A15" s="74" t="s">
        <v>4</v>
      </c>
      <c r="B15" s="40">
        <v>0</v>
      </c>
      <c r="E15" s="215"/>
    </row>
    <row r="16" spans="1:5" ht="14.25">
      <c r="A16" s="74" t="s">
        <v>5</v>
      </c>
      <c r="B16" s="40">
        <v>0</v>
      </c>
      <c r="E16" s="215"/>
    </row>
    <row r="17" spans="1:11" ht="14.25">
      <c r="A17" s="74" t="s">
        <v>1281</v>
      </c>
      <c r="B17" s="40">
        <v>0</v>
      </c>
      <c r="E17" s="215"/>
      <c r="K17" s="180"/>
    </row>
    <row r="18" spans="1:5" ht="14.25">
      <c r="A18" s="74" t="s">
        <v>6</v>
      </c>
      <c r="B18" s="40">
        <v>0</v>
      </c>
      <c r="E18" s="215"/>
    </row>
    <row r="19" spans="1:5" ht="14.25">
      <c r="A19" s="74" t="s">
        <v>7</v>
      </c>
      <c r="B19" s="40">
        <v>0</v>
      </c>
      <c r="E19" s="67"/>
    </row>
    <row r="20" spans="1:10" ht="14.25">
      <c r="A20" s="74" t="s">
        <v>8</v>
      </c>
      <c r="B20" s="40">
        <v>0</v>
      </c>
      <c r="C20" s="404" t="s">
        <v>58</v>
      </c>
      <c r="D20" s="405"/>
      <c r="E20" s="405"/>
      <c r="F20" s="398"/>
      <c r="G20" s="399"/>
      <c r="H20" s="399"/>
      <c r="I20" s="400"/>
      <c r="J20" s="68"/>
    </row>
    <row r="21" spans="1:9" ht="15">
      <c r="A21" s="169" t="s">
        <v>9</v>
      </c>
      <c r="B21" s="113">
        <f>SUM(B11:B20)</f>
        <v>0</v>
      </c>
      <c r="E21" s="37"/>
      <c r="F21" s="401"/>
      <c r="G21" s="402"/>
      <c r="H21" s="402"/>
      <c r="I21" s="403"/>
    </row>
    <row r="22" spans="1:5" ht="5.25" customHeight="1">
      <c r="A22" s="43"/>
      <c r="B22" s="4"/>
      <c r="C22" s="4"/>
      <c r="D22" s="4"/>
      <c r="E22" s="37"/>
    </row>
    <row r="23" spans="2:9" ht="14.25" customHeight="1">
      <c r="B23" s="65"/>
      <c r="C23" s="65"/>
      <c r="D23" s="65"/>
      <c r="E23" s="170" t="s">
        <v>1039</v>
      </c>
      <c r="F23" s="10"/>
      <c r="G23" s="146"/>
      <c r="I23" s="24"/>
    </row>
    <row r="24" spans="1:9" ht="14.25" customHeight="1">
      <c r="A24" s="170" t="s">
        <v>59</v>
      </c>
      <c r="B24" s="78">
        <v>0</v>
      </c>
      <c r="C24" s="65"/>
      <c r="D24" s="65"/>
      <c r="E24" s="76"/>
      <c r="F24" s="76"/>
      <c r="I24" s="24"/>
    </row>
    <row r="25" spans="1:9" ht="14.25" customHeight="1">
      <c r="A25" s="170" t="s">
        <v>60</v>
      </c>
      <c r="B25" s="77" t="e">
        <f>B24/B21</f>
        <v>#DIV/0!</v>
      </c>
      <c r="C25" s="65"/>
      <c r="D25" s="65"/>
      <c r="E25" s="76"/>
      <c r="F25" s="76"/>
      <c r="I25" s="24"/>
    </row>
    <row r="26" ht="14.25">
      <c r="I26" s="24"/>
    </row>
    <row r="27" spans="1:13" ht="27.75" customHeight="1">
      <c r="A27" s="171" t="s">
        <v>10</v>
      </c>
      <c r="B27" s="140" t="s">
        <v>11</v>
      </c>
      <c r="C27" s="7" t="s">
        <v>12</v>
      </c>
      <c r="D27" s="8" t="s">
        <v>1069</v>
      </c>
      <c r="E27" s="8" t="s">
        <v>1070</v>
      </c>
      <c r="F27" s="9" t="s">
        <v>1036</v>
      </c>
      <c r="G27" s="7" t="s">
        <v>13</v>
      </c>
      <c r="H27" s="8" t="s">
        <v>25</v>
      </c>
      <c r="I27" s="8" t="s">
        <v>1079</v>
      </c>
      <c r="K27" s="202"/>
      <c r="M27" s="3"/>
    </row>
    <row r="28" spans="1:13" ht="14.25">
      <c r="A28" s="69" t="s">
        <v>14</v>
      </c>
      <c r="B28" s="39">
        <v>0</v>
      </c>
      <c r="C28" s="105" t="e">
        <f aca="true" t="shared" si="0" ref="C28:C33">B28/$B$34</f>
        <v>#DIV/0!</v>
      </c>
      <c r="D28" s="17"/>
      <c r="E28" s="15"/>
      <c r="F28" s="123"/>
      <c r="G28" s="115">
        <v>0</v>
      </c>
      <c r="H28" s="17"/>
      <c r="I28" s="21"/>
      <c r="K28"/>
      <c r="M28" s="3"/>
    </row>
    <row r="29" spans="1:13" ht="14.25">
      <c r="A29" s="70" t="s">
        <v>15</v>
      </c>
      <c r="B29" s="40">
        <v>0</v>
      </c>
      <c r="C29" s="105" t="e">
        <f t="shared" si="0"/>
        <v>#DIV/0!</v>
      </c>
      <c r="D29" s="18"/>
      <c r="E29" s="19"/>
      <c r="F29" s="123"/>
      <c r="G29" s="116">
        <v>0</v>
      </c>
      <c r="H29" s="18"/>
      <c r="I29" s="22"/>
      <c r="K29"/>
      <c r="M29" s="3"/>
    </row>
    <row r="30" spans="1:13" ht="14.25">
      <c r="A30" s="70" t="s">
        <v>16</v>
      </c>
      <c r="B30" s="41">
        <v>0</v>
      </c>
      <c r="C30" s="105" t="e">
        <f t="shared" si="0"/>
        <v>#DIV/0!</v>
      </c>
      <c r="D30" s="20"/>
      <c r="E30" s="16"/>
      <c r="F30" s="123"/>
      <c r="G30" s="117">
        <v>0</v>
      </c>
      <c r="H30" s="20"/>
      <c r="I30" s="23"/>
      <c r="K30"/>
      <c r="M30" s="3"/>
    </row>
    <row r="31" spans="1:13" ht="14.25">
      <c r="A31" s="70" t="s">
        <v>17</v>
      </c>
      <c r="B31" s="40">
        <v>0</v>
      </c>
      <c r="C31" s="105" t="e">
        <f t="shared" si="0"/>
        <v>#DIV/0!</v>
      </c>
      <c r="D31" s="18"/>
      <c r="E31" s="19"/>
      <c r="F31" s="123"/>
      <c r="G31" s="116">
        <v>0</v>
      </c>
      <c r="H31" s="18"/>
      <c r="I31" s="22"/>
      <c r="K31"/>
      <c r="M31" s="3"/>
    </row>
    <row r="32" spans="1:13" ht="14.25">
      <c r="A32" s="70" t="s">
        <v>18</v>
      </c>
      <c r="B32" s="41">
        <v>0</v>
      </c>
      <c r="C32" s="105" t="e">
        <f t="shared" si="0"/>
        <v>#DIV/0!</v>
      </c>
      <c r="D32" s="20"/>
      <c r="E32" s="18"/>
      <c r="F32" s="123"/>
      <c r="G32" s="117">
        <v>0</v>
      </c>
      <c r="H32" s="20"/>
      <c r="I32" s="23"/>
      <c r="K32"/>
      <c r="M32" s="3"/>
    </row>
    <row r="33" spans="1:13" ht="14.25">
      <c r="A33" s="70" t="s">
        <v>41</v>
      </c>
      <c r="B33" s="39">
        <v>0</v>
      </c>
      <c r="C33" s="109" t="e">
        <f t="shared" si="0"/>
        <v>#DIV/0!</v>
      </c>
      <c r="D33" s="17"/>
      <c r="E33" s="16"/>
      <c r="F33" s="123"/>
      <c r="G33" s="115">
        <v>0</v>
      </c>
      <c r="H33" s="17"/>
      <c r="I33" s="21"/>
      <c r="K33"/>
      <c r="M33" s="3"/>
    </row>
    <row r="34" spans="1:10" ht="18">
      <c r="A34" s="169" t="s">
        <v>54</v>
      </c>
      <c r="B34" s="42">
        <f>SUM(B28:B33)</f>
        <v>0</v>
      </c>
      <c r="C34" s="111">
        <f>IF((B21=B34),"","Sources and Uses do not match, please correct!")</f>
      </c>
      <c r="D34" s="110"/>
      <c r="E34" s="107"/>
      <c r="F34" s="107"/>
      <c r="G34" s="107"/>
      <c r="H34" s="107"/>
      <c r="I34" s="108"/>
      <c r="J34" s="114"/>
    </row>
    <row r="35" spans="1:10" ht="11.25" customHeight="1">
      <c r="A35" s="129"/>
      <c r="B35" s="128"/>
      <c r="C35" s="138"/>
      <c r="D35" s="139"/>
      <c r="E35" s="114"/>
      <c r="F35" s="114"/>
      <c r="G35" s="114"/>
      <c r="H35" s="114"/>
      <c r="I35" s="114"/>
      <c r="J35" s="114"/>
    </row>
    <row r="36" spans="1:9" ht="15">
      <c r="A36" s="5" t="s">
        <v>1056</v>
      </c>
      <c r="C36" s="124"/>
      <c r="D36" s="124"/>
      <c r="E36" s="124"/>
      <c r="F36" s="124"/>
      <c r="G36" s="124"/>
      <c r="H36" s="124"/>
      <c r="I36" s="124"/>
    </row>
    <row r="37" spans="1:9" ht="14.25">
      <c r="A37" s="150" t="s">
        <v>1032</v>
      </c>
      <c r="C37" s="124"/>
      <c r="D37" s="124"/>
      <c r="E37" s="124"/>
      <c r="F37" s="124"/>
      <c r="G37" s="124"/>
      <c r="H37" s="124"/>
      <c r="I37" s="124"/>
    </row>
    <row r="38" spans="1:10" ht="30" customHeight="1">
      <c r="A38" s="8" t="s">
        <v>57</v>
      </c>
      <c r="B38" s="73" t="s">
        <v>56</v>
      </c>
      <c r="C38" s="409" t="s">
        <v>55</v>
      </c>
      <c r="D38" s="410"/>
      <c r="E38" s="133" t="s">
        <v>1027</v>
      </c>
      <c r="I38" s="37"/>
      <c r="J38" s="104"/>
    </row>
    <row r="39" spans="1:9" ht="14.25">
      <c r="A39" s="71" t="s">
        <v>19</v>
      </c>
      <c r="B39" s="135">
        <v>0</v>
      </c>
      <c r="C39" s="411">
        <v>0</v>
      </c>
      <c r="D39" s="411"/>
      <c r="E39" s="134">
        <v>0</v>
      </c>
      <c r="I39" s="33"/>
    </row>
    <row r="40" spans="1:9" ht="14.25">
      <c r="A40" s="71" t="s">
        <v>20</v>
      </c>
      <c r="B40" s="118">
        <v>0</v>
      </c>
      <c r="C40" s="412"/>
      <c r="D40" s="413"/>
      <c r="E40" s="136">
        <f>C40</f>
        <v>0</v>
      </c>
      <c r="I40" s="38"/>
    </row>
    <row r="41" spans="1:9" ht="14.25">
      <c r="A41" s="72" t="s">
        <v>21</v>
      </c>
      <c r="B41" s="119">
        <v>0.03</v>
      </c>
      <c r="C41" s="412"/>
      <c r="D41" s="413"/>
      <c r="E41" s="136">
        <f>SUM(B41+C41)</f>
        <v>0.03</v>
      </c>
      <c r="I41" s="37"/>
    </row>
    <row r="42" spans="1:9" ht="11.25" customHeight="1">
      <c r="A42" s="125"/>
      <c r="B42" s="130"/>
      <c r="C42" s="131"/>
      <c r="D42" s="131"/>
      <c r="E42" s="4"/>
      <c r="I42" s="37"/>
    </row>
    <row r="43" spans="1:9" ht="15">
      <c r="A43" s="172" t="s">
        <v>1057</v>
      </c>
      <c r="B43" s="52"/>
      <c r="C43" s="52"/>
      <c r="D43" s="52"/>
      <c r="E43" s="52"/>
      <c r="F43" s="52"/>
      <c r="G43" s="52"/>
      <c r="H43" s="52"/>
      <c r="I43" s="52"/>
    </row>
    <row r="44" spans="1:9" ht="30" customHeight="1">
      <c r="A44" s="407" t="s">
        <v>1101</v>
      </c>
      <c r="B44" s="407"/>
      <c r="C44" s="407"/>
      <c r="D44" s="407"/>
      <c r="E44" s="407"/>
      <c r="F44" s="407"/>
      <c r="G44" s="407"/>
      <c r="H44" s="407"/>
      <c r="I44" s="52"/>
    </row>
    <row r="45" spans="1:9" ht="6" customHeight="1">
      <c r="A45" s="137"/>
      <c r="B45" s="137"/>
      <c r="C45" s="137"/>
      <c r="D45" s="137"/>
      <c r="E45" s="137"/>
      <c r="F45" s="137"/>
      <c r="G45" s="137"/>
      <c r="H45" s="137"/>
      <c r="I45" s="52"/>
    </row>
    <row r="46" spans="1:9" ht="15">
      <c r="A46" s="173" t="s">
        <v>1038</v>
      </c>
      <c r="B46" s="127">
        <f>B33/(E33-12)</f>
        <v>0</v>
      </c>
      <c r="C46" s="174" t="s">
        <v>1028</v>
      </c>
      <c r="D46" s="132"/>
      <c r="E46" s="132"/>
      <c r="F46" s="128"/>
      <c r="G46" s="52"/>
      <c r="H46" s="52"/>
      <c r="I46" s="52"/>
    </row>
    <row r="47" spans="1:9" ht="6" customHeight="1">
      <c r="A47" s="126"/>
      <c r="B47" s="128"/>
      <c r="C47" s="132"/>
      <c r="D47" s="132"/>
      <c r="E47" s="132"/>
      <c r="F47" s="128"/>
      <c r="G47" s="52"/>
      <c r="H47" s="52"/>
      <c r="I47" s="52"/>
    </row>
    <row r="48" spans="1:9" ht="15">
      <c r="A48" s="175" t="s">
        <v>1037</v>
      </c>
      <c r="B48" s="132"/>
      <c r="C48" s="132"/>
      <c r="D48" s="132"/>
      <c r="E48" s="132"/>
      <c r="F48" s="128"/>
      <c r="G48" s="52"/>
      <c r="H48" s="52"/>
      <c r="I48" s="10"/>
    </row>
    <row r="49" spans="1:6" ht="11.25" customHeight="1">
      <c r="A49" s="64"/>
      <c r="B49" s="64"/>
      <c r="C49" s="64"/>
      <c r="D49" s="64"/>
      <c r="E49" s="126"/>
      <c r="F49" s="128"/>
    </row>
    <row r="50" spans="1:9" s="5" customFormat="1" ht="15.75">
      <c r="A50" s="176" t="s">
        <v>1080</v>
      </c>
      <c r="B50" s="1"/>
      <c r="C50" s="54"/>
      <c r="D50" s="1"/>
      <c r="E50" s="1"/>
      <c r="F50" s="1"/>
      <c r="G50" s="10"/>
      <c r="H50" s="1"/>
      <c r="I50" s="55"/>
    </row>
    <row r="51" ht="14.25">
      <c r="A51" s="150" t="s">
        <v>1082</v>
      </c>
    </row>
    <row r="52" spans="1:4" ht="14.25">
      <c r="A52" s="173" t="s">
        <v>1029</v>
      </c>
      <c r="B52" s="408"/>
      <c r="C52" s="408"/>
      <c r="D52" s="24"/>
    </row>
    <row r="53" spans="1:3" ht="14.25">
      <c r="A53" s="173" t="s">
        <v>1081</v>
      </c>
      <c r="B53" s="408"/>
      <c r="C53" s="408"/>
    </row>
    <row r="54" spans="1:4" ht="14.25">
      <c r="A54" s="173" t="s">
        <v>1030</v>
      </c>
      <c r="B54" s="406"/>
      <c r="C54" s="406"/>
      <c r="D54" s="24"/>
    </row>
    <row r="55" spans="1:3" ht="14.25">
      <c r="A55" s="173" t="s">
        <v>1031</v>
      </c>
      <c r="B55" s="408"/>
      <c r="C55" s="408"/>
    </row>
    <row r="56" ht="11.25" customHeight="1"/>
    <row r="57" spans="1:9" s="5" customFormat="1" ht="15.75">
      <c r="A57" s="176" t="s">
        <v>1058</v>
      </c>
      <c r="B57" s="1"/>
      <c r="C57" s="54"/>
      <c r="D57" s="1"/>
      <c r="E57" s="1"/>
      <c r="F57" s="1"/>
      <c r="G57" s="1"/>
      <c r="H57" s="1"/>
      <c r="I57" s="55"/>
    </row>
    <row r="58" ht="16.5" customHeight="1">
      <c r="A58" s="177" t="s">
        <v>1102</v>
      </c>
    </row>
    <row r="59" spans="1:3" ht="16.5" customHeight="1">
      <c r="A59" s="153" t="s">
        <v>1034</v>
      </c>
      <c r="C59" s="10"/>
    </row>
    <row r="60" spans="1:3" ht="16.5" customHeight="1">
      <c r="A60" s="153" t="s">
        <v>1035</v>
      </c>
      <c r="B60" s="63"/>
      <c r="C60" s="63"/>
    </row>
    <row r="61" spans="1:3" ht="7.5" customHeight="1">
      <c r="A61" s="61"/>
      <c r="B61" s="63"/>
      <c r="C61" s="63"/>
    </row>
    <row r="62" spans="1:4" ht="15">
      <c r="A62" s="63"/>
      <c r="B62" s="63"/>
      <c r="C62" s="170" t="s">
        <v>50</v>
      </c>
      <c r="D62" s="10"/>
    </row>
    <row r="63" spans="1:4" ht="15">
      <c r="A63" s="63"/>
      <c r="B63" s="63"/>
      <c r="C63" s="170" t="s">
        <v>51</v>
      </c>
      <c r="D63" s="12"/>
    </row>
    <row r="64" spans="1:7" ht="15">
      <c r="A64" s="63"/>
      <c r="B64" s="63"/>
      <c r="C64" s="170" t="s">
        <v>48</v>
      </c>
      <c r="D64" s="60">
        <f>D62+D63</f>
        <v>0</v>
      </c>
      <c r="E64" s="64"/>
      <c r="F64" s="170" t="s">
        <v>49</v>
      </c>
      <c r="G64" s="62" t="e">
        <f>D62/D64</f>
        <v>#DIV/0!</v>
      </c>
    </row>
    <row r="66" ht="18">
      <c r="D66" s="59"/>
    </row>
    <row r="67" spans="1:4" ht="18">
      <c r="A67" s="61"/>
      <c r="D67" s="59"/>
    </row>
  </sheetData>
  <sheetProtection password="FF7B" sheet="1" selectLockedCells="1"/>
  <mergeCells count="11">
    <mergeCell ref="C41:D41"/>
    <mergeCell ref="F20:I21"/>
    <mergeCell ref="C20:E20"/>
    <mergeCell ref="B54:C54"/>
    <mergeCell ref="A44:H44"/>
    <mergeCell ref="B55:C55"/>
    <mergeCell ref="B52:C52"/>
    <mergeCell ref="B53:C53"/>
    <mergeCell ref="C38:D38"/>
    <mergeCell ref="C39:D39"/>
    <mergeCell ref="C40:D40"/>
  </mergeCells>
  <dataValidations count="2">
    <dataValidation type="list" allowBlank="1" showInputMessage="1" showErrorMessage="1" sqref="I48 F23 C59 G50 F28:F33 I28:I33">
      <formula1>"Yes, No"</formula1>
    </dataValidation>
    <dataValidation type="list" allowBlank="1" showInputMessage="1" showErrorMessage="1" sqref="H28:H33">
      <formula1>"Fixed, Variable"</formula1>
    </dataValidation>
  </dataValidations>
  <printOptions/>
  <pageMargins left="0.7" right="0.7" top="0.75" bottom="0.75" header="0.3" footer="0.3"/>
  <pageSetup fitToHeight="0" fitToWidth="1" horizontalDpi="300" verticalDpi="300" orientation="portrait" scale="70" r:id="rId4"/>
  <drawing r:id="rId3"/>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4:T81"/>
  <sheetViews>
    <sheetView zoomScale="90" zoomScaleNormal="90" workbookViewId="0" topLeftCell="A1">
      <selection activeCell="A10" sqref="A10:K15"/>
    </sheetView>
  </sheetViews>
  <sheetFormatPr defaultColWidth="9.140625" defaultRowHeight="12.75"/>
  <cols>
    <col min="1" max="1" width="4.8515625" style="3" customWidth="1"/>
    <col min="2" max="3" width="7.28125" style="3" customWidth="1"/>
    <col min="4" max="4" width="17.57421875" style="3" customWidth="1"/>
    <col min="5" max="5" width="17.28125" style="3" customWidth="1"/>
    <col min="6" max="6" width="18.7109375" style="3" customWidth="1"/>
    <col min="7" max="7" width="17.28125" style="3" customWidth="1"/>
    <col min="8" max="8" width="7.8515625" style="3" customWidth="1"/>
    <col min="9" max="9" width="11.7109375" style="3" customWidth="1"/>
    <col min="10" max="10" width="15.00390625" style="3" customWidth="1"/>
    <col min="11" max="11" width="8.28125" style="3" customWidth="1"/>
    <col min="12" max="12" width="9.140625" style="3" customWidth="1"/>
    <col min="13" max="13" width="12.140625" style="3" customWidth="1"/>
    <col min="14" max="16384" width="9.140625" style="3" customWidth="1"/>
  </cols>
  <sheetData>
    <row r="1" ht="14.25"/>
    <row r="2" ht="14.25"/>
    <row r="3" ht="7.5" customHeight="1"/>
    <row r="4" ht="23.25">
      <c r="K4" s="158" t="s">
        <v>28</v>
      </c>
    </row>
    <row r="5" spans="1:20" ht="24" thickBot="1">
      <c r="A5" s="13"/>
      <c r="B5" s="13"/>
      <c r="C5" s="13"/>
      <c r="D5" s="13"/>
      <c r="E5" s="13"/>
      <c r="F5" s="13"/>
      <c r="G5" s="13"/>
      <c r="H5" s="13"/>
      <c r="I5" s="152"/>
      <c r="J5" s="152"/>
      <c r="K5" s="157" t="s">
        <v>1303</v>
      </c>
      <c r="N5" s="180"/>
      <c r="O5" s="180"/>
      <c r="P5" s="180"/>
      <c r="Q5" s="180"/>
      <c r="R5" s="180"/>
      <c r="S5" s="180"/>
      <c r="T5" s="180"/>
    </row>
    <row r="6" spans="1:11" ht="9.75" customHeight="1">
      <c r="A6" s="30"/>
      <c r="B6" s="30"/>
      <c r="C6" s="30"/>
      <c r="D6" s="30"/>
      <c r="E6" s="30"/>
      <c r="F6" s="30"/>
      <c r="G6" s="30"/>
      <c r="H6" s="30"/>
      <c r="I6" s="30"/>
      <c r="J6" s="30"/>
      <c r="K6" s="30"/>
    </row>
    <row r="7" spans="1:19" ht="15">
      <c r="A7" s="160" t="s">
        <v>1098</v>
      </c>
      <c r="B7" s="160"/>
      <c r="C7" s="307"/>
      <c r="D7" s="307"/>
      <c r="E7" s="307"/>
      <c r="F7" s="307"/>
      <c r="G7" s="307"/>
      <c r="H7" s="307"/>
      <c r="I7" s="307"/>
      <c r="J7" s="307"/>
      <c r="K7" s="307"/>
      <c r="N7" s="58"/>
      <c r="O7" s="58"/>
      <c r="P7" s="58"/>
      <c r="Q7" s="58"/>
      <c r="R7" s="58"/>
      <c r="S7" s="58"/>
    </row>
    <row r="8" spans="1:14" ht="15" customHeight="1">
      <c r="A8" s="419" t="s">
        <v>1326</v>
      </c>
      <c r="B8" s="419"/>
      <c r="C8" s="419"/>
      <c r="D8" s="419"/>
      <c r="E8" s="419"/>
      <c r="F8" s="419"/>
      <c r="G8" s="419"/>
      <c r="H8" s="419"/>
      <c r="I8" s="419"/>
      <c r="J8" s="419"/>
      <c r="K8" s="419"/>
      <c r="N8" s="180"/>
    </row>
    <row r="9" spans="1:14" ht="15" customHeight="1">
      <c r="A9" s="420"/>
      <c r="B9" s="420"/>
      <c r="C9" s="420"/>
      <c r="D9" s="420"/>
      <c r="E9" s="420"/>
      <c r="F9" s="420"/>
      <c r="G9" s="420"/>
      <c r="H9" s="420"/>
      <c r="I9" s="420"/>
      <c r="J9" s="420"/>
      <c r="K9" s="420"/>
      <c r="N9" s="180"/>
    </row>
    <row r="10" spans="1:11" ht="14.25">
      <c r="A10" s="422"/>
      <c r="B10" s="423"/>
      <c r="C10" s="423"/>
      <c r="D10" s="423"/>
      <c r="E10" s="423"/>
      <c r="F10" s="423"/>
      <c r="G10" s="423"/>
      <c r="H10" s="423"/>
      <c r="I10" s="423"/>
      <c r="J10" s="423"/>
      <c r="K10" s="424"/>
    </row>
    <row r="11" spans="1:11" ht="14.25">
      <c r="A11" s="425"/>
      <c r="B11" s="426"/>
      <c r="C11" s="426"/>
      <c r="D11" s="426"/>
      <c r="E11" s="426"/>
      <c r="F11" s="426"/>
      <c r="G11" s="426"/>
      <c r="H11" s="426"/>
      <c r="I11" s="426"/>
      <c r="J11" s="426"/>
      <c r="K11" s="427"/>
    </row>
    <row r="12" spans="1:11" ht="14.25">
      <c r="A12" s="425"/>
      <c r="B12" s="426"/>
      <c r="C12" s="426"/>
      <c r="D12" s="426"/>
      <c r="E12" s="426"/>
      <c r="F12" s="426"/>
      <c r="G12" s="426"/>
      <c r="H12" s="426"/>
      <c r="I12" s="426"/>
      <c r="J12" s="426"/>
      <c r="K12" s="427"/>
    </row>
    <row r="13" spans="1:11" ht="14.25">
      <c r="A13" s="425"/>
      <c r="B13" s="426"/>
      <c r="C13" s="426"/>
      <c r="D13" s="426"/>
      <c r="E13" s="426"/>
      <c r="F13" s="426"/>
      <c r="G13" s="426"/>
      <c r="H13" s="426"/>
      <c r="I13" s="426"/>
      <c r="J13" s="426"/>
      <c r="K13" s="427"/>
    </row>
    <row r="14" spans="1:11" ht="14.25">
      <c r="A14" s="425"/>
      <c r="B14" s="426"/>
      <c r="C14" s="426"/>
      <c r="D14" s="426"/>
      <c r="E14" s="426"/>
      <c r="F14" s="426"/>
      <c r="G14" s="426"/>
      <c r="H14" s="426"/>
      <c r="I14" s="426"/>
      <c r="J14" s="426"/>
      <c r="K14" s="427"/>
    </row>
    <row r="15" spans="1:11" ht="14.25">
      <c r="A15" s="428"/>
      <c r="B15" s="429"/>
      <c r="C15" s="429"/>
      <c r="D15" s="429"/>
      <c r="E15" s="429"/>
      <c r="F15" s="429"/>
      <c r="G15" s="429"/>
      <c r="H15" s="429"/>
      <c r="I15" s="429"/>
      <c r="J15" s="429"/>
      <c r="K15" s="430"/>
    </row>
    <row r="16" spans="1:19" ht="14.25">
      <c r="A16" s="30"/>
      <c r="B16" s="30"/>
      <c r="C16" s="30"/>
      <c r="D16" s="30"/>
      <c r="E16" s="30"/>
      <c r="F16" s="30"/>
      <c r="G16" s="30"/>
      <c r="H16" s="30"/>
      <c r="I16" s="30"/>
      <c r="J16" s="30"/>
      <c r="K16" s="30"/>
      <c r="L16" s="52"/>
      <c r="M16" s="52"/>
      <c r="N16" s="58"/>
      <c r="O16" s="58"/>
      <c r="P16" s="58"/>
      <c r="Q16" s="58"/>
      <c r="R16" s="58"/>
      <c r="S16" s="58"/>
    </row>
    <row r="17" spans="1:19" ht="15">
      <c r="A17" s="159" t="s">
        <v>1311</v>
      </c>
      <c r="B17" s="159"/>
      <c r="C17" s="30"/>
      <c r="D17" s="303"/>
      <c r="E17" s="40">
        <f>'Uses &amp; Sources'!$B$33</f>
        <v>0</v>
      </c>
      <c r="F17" s="33"/>
      <c r="G17" s="416" t="e">
        <f>IF((E19&gt;35000),"Please complete the Economic Impact Description Form (Consult BOB Manual for additional instructions)","")</f>
        <v>#DIV/0!</v>
      </c>
      <c r="H17" s="416"/>
      <c r="I17" s="416"/>
      <c r="J17" s="416"/>
      <c r="K17" s="416"/>
      <c r="N17" s="261"/>
      <c r="O17" s="58"/>
      <c r="P17" s="58"/>
      <c r="Q17" s="58"/>
      <c r="R17" s="58"/>
      <c r="S17" s="58"/>
    </row>
    <row r="18" spans="1:19" ht="15">
      <c r="A18" s="159" t="s">
        <v>1325</v>
      </c>
      <c r="B18" s="159"/>
      <c r="C18" s="30"/>
      <c r="D18" s="303"/>
      <c r="E18" s="269">
        <v>0</v>
      </c>
      <c r="F18" s="33"/>
      <c r="G18" s="416"/>
      <c r="H18" s="416"/>
      <c r="I18" s="416"/>
      <c r="J18" s="416"/>
      <c r="K18" s="416"/>
      <c r="N18" s="273"/>
      <c r="O18" s="58"/>
      <c r="P18" s="58"/>
      <c r="Q18" s="58"/>
      <c r="R18" s="58"/>
      <c r="S18" s="58"/>
    </row>
    <row r="19" spans="1:19" ht="15">
      <c r="A19" s="159" t="s">
        <v>40</v>
      </c>
      <c r="B19" s="159"/>
      <c r="C19" s="30"/>
      <c r="D19" s="303"/>
      <c r="E19" s="53" t="e">
        <f>E17/E18</f>
        <v>#DIV/0!</v>
      </c>
      <c r="F19" s="33"/>
      <c r="G19" s="416"/>
      <c r="H19" s="416"/>
      <c r="I19" s="416"/>
      <c r="J19" s="416"/>
      <c r="K19" s="416"/>
      <c r="N19" s="261"/>
      <c r="O19" s="58"/>
      <c r="P19" s="58"/>
      <c r="Q19" s="58"/>
      <c r="R19" s="58"/>
      <c r="S19" s="58"/>
    </row>
    <row r="20" spans="1:19" ht="15" customHeight="1">
      <c r="A20" s="30" t="s">
        <v>1053</v>
      </c>
      <c r="B20" s="30"/>
      <c r="C20" s="30"/>
      <c r="D20" s="303"/>
      <c r="E20" s="303"/>
      <c r="F20" s="30"/>
      <c r="G20" s="416"/>
      <c r="H20" s="416"/>
      <c r="I20" s="416"/>
      <c r="J20" s="416"/>
      <c r="K20" s="416"/>
      <c r="N20" s="58"/>
      <c r="O20" s="58"/>
      <c r="P20" s="58"/>
      <c r="Q20" s="58"/>
      <c r="R20" s="58"/>
      <c r="S20" s="58"/>
    </row>
    <row r="21" spans="1:11" ht="14.25">
      <c r="A21" s="302"/>
      <c r="B21" s="302"/>
      <c r="C21" s="302"/>
      <c r="D21" s="302"/>
      <c r="E21" s="302"/>
      <c r="F21" s="302"/>
      <c r="G21" s="302"/>
      <c r="H21" s="302"/>
      <c r="I21" s="30"/>
      <c r="J21" s="30"/>
      <c r="K21" s="30"/>
    </row>
    <row r="22" spans="1:11" ht="15.75">
      <c r="A22" s="306" t="s">
        <v>1099</v>
      </c>
      <c r="B22" s="305"/>
      <c r="C22" s="304"/>
      <c r="D22" s="304"/>
      <c r="E22" s="304"/>
      <c r="F22" s="304"/>
      <c r="G22" s="304"/>
      <c r="H22" s="304"/>
      <c r="I22" s="431"/>
      <c r="J22" s="431"/>
      <c r="K22" s="431"/>
    </row>
    <row r="23" spans="1:11" ht="30" customHeight="1">
      <c r="A23" s="417" t="s">
        <v>1046</v>
      </c>
      <c r="B23" s="417"/>
      <c r="C23" s="417"/>
      <c r="D23" s="417"/>
      <c r="E23" s="417"/>
      <c r="F23" s="417"/>
      <c r="G23" s="417"/>
      <c r="H23" s="417"/>
      <c r="I23" s="417"/>
      <c r="J23" s="417"/>
      <c r="K23" s="417"/>
    </row>
    <row r="24" spans="1:11" ht="5.25" customHeight="1">
      <c r="A24" s="30"/>
      <c r="B24" s="30"/>
      <c r="C24" s="30"/>
      <c r="D24" s="30"/>
      <c r="E24" s="30"/>
      <c r="F24" s="30"/>
      <c r="G24" s="30"/>
      <c r="H24" s="30"/>
      <c r="I24" s="30"/>
      <c r="J24" s="30"/>
      <c r="K24" s="30"/>
    </row>
    <row r="25" spans="1:14" ht="15">
      <c r="A25" s="159" t="s">
        <v>1306</v>
      </c>
      <c r="B25" s="30"/>
      <c r="C25" s="30"/>
      <c r="D25" s="30"/>
      <c r="E25" s="30"/>
      <c r="F25" s="30"/>
      <c r="G25" s="30"/>
      <c r="H25" s="30"/>
      <c r="I25" s="30"/>
      <c r="J25" s="30"/>
      <c r="K25" s="30"/>
      <c r="N25" s="180"/>
    </row>
    <row r="26" spans="1:11" ht="5.25" customHeight="1">
      <c r="A26" s="30"/>
      <c r="B26" s="30"/>
      <c r="C26" s="30"/>
      <c r="D26" s="30"/>
      <c r="E26" s="30"/>
      <c r="F26" s="30"/>
      <c r="G26" s="30"/>
      <c r="H26" s="30"/>
      <c r="I26" s="30"/>
      <c r="J26" s="30"/>
      <c r="K26" s="30"/>
    </row>
    <row r="27" spans="1:11" ht="15">
      <c r="A27" s="30"/>
      <c r="B27" s="30"/>
      <c r="C27" s="300" t="s">
        <v>1042</v>
      </c>
      <c r="D27" s="33"/>
      <c r="E27" s="30"/>
      <c r="F27" s="30"/>
      <c r="G27" s="30"/>
      <c r="H27" s="30"/>
      <c r="I27" s="30"/>
      <c r="J27" s="30"/>
      <c r="K27" s="30"/>
    </row>
    <row r="28" spans="1:11" ht="6" customHeight="1">
      <c r="A28" s="30"/>
      <c r="B28" s="30"/>
      <c r="C28" s="299"/>
      <c r="D28" s="33"/>
      <c r="E28" s="30"/>
      <c r="F28" s="30"/>
      <c r="G28" s="30"/>
      <c r="H28" s="30"/>
      <c r="I28" s="30"/>
      <c r="J28" s="30"/>
      <c r="K28" s="30"/>
    </row>
    <row r="29" spans="1:11" ht="15">
      <c r="A29" s="30"/>
      <c r="B29" s="30"/>
      <c r="C29" s="300" t="s">
        <v>1043</v>
      </c>
      <c r="D29" s="33"/>
      <c r="E29" s="30"/>
      <c r="F29" s="30"/>
      <c r="G29" s="30"/>
      <c r="H29" s="30"/>
      <c r="I29" s="30"/>
      <c r="J29" s="30"/>
      <c r="K29" s="30"/>
    </row>
    <row r="30" spans="1:11" ht="6" customHeight="1">
      <c r="A30" s="30"/>
      <c r="B30" s="30"/>
      <c r="C30" s="300"/>
      <c r="D30" s="33"/>
      <c r="E30" s="30"/>
      <c r="F30" s="30"/>
      <c r="G30" s="30"/>
      <c r="H30" s="30"/>
      <c r="I30" s="30"/>
      <c r="J30" s="30"/>
      <c r="K30" s="30"/>
    </row>
    <row r="31" spans="1:11" ht="15">
      <c r="A31" s="30"/>
      <c r="B31" s="30"/>
      <c r="C31" s="159" t="s">
        <v>1305</v>
      </c>
      <c r="D31" s="33"/>
      <c r="E31" s="30"/>
      <c r="F31" s="30"/>
      <c r="G31" s="30"/>
      <c r="H31" s="298"/>
      <c r="I31" s="30"/>
      <c r="J31" s="30"/>
      <c r="K31" s="30"/>
    </row>
    <row r="32" spans="1:11" ht="6" customHeight="1">
      <c r="A32" s="30"/>
      <c r="B32" s="30"/>
      <c r="C32" s="299"/>
      <c r="D32" s="33"/>
      <c r="E32" s="30"/>
      <c r="F32" s="30"/>
      <c r="G32" s="30"/>
      <c r="H32" s="33"/>
      <c r="I32" s="30"/>
      <c r="J32" s="30"/>
      <c r="K32" s="30"/>
    </row>
    <row r="33" spans="1:11" ht="14.25">
      <c r="A33" s="30"/>
      <c r="B33" s="30"/>
      <c r="C33" s="297" t="s">
        <v>1044</v>
      </c>
      <c r="D33" s="33"/>
      <c r="E33" s="30"/>
      <c r="F33" s="30"/>
      <c r="G33" s="30"/>
      <c r="H33" s="33"/>
      <c r="I33" s="30"/>
      <c r="J33" s="30"/>
      <c r="K33" s="30"/>
    </row>
    <row r="34" spans="1:11" ht="14.25">
      <c r="A34" s="30"/>
      <c r="B34" s="30"/>
      <c r="C34" s="49" t="s">
        <v>1045</v>
      </c>
      <c r="D34" s="33"/>
      <c r="E34" s="30"/>
      <c r="F34" s="30"/>
      <c r="G34" s="30"/>
      <c r="H34" s="308"/>
      <c r="I34" s="30"/>
      <c r="J34" s="30"/>
      <c r="K34" s="30"/>
    </row>
    <row r="35" spans="1:11" ht="5.25" customHeight="1">
      <c r="A35" s="30"/>
      <c r="B35" s="30"/>
      <c r="C35" s="49"/>
      <c r="D35" s="33"/>
      <c r="E35" s="30"/>
      <c r="F35" s="30"/>
      <c r="G35" s="30"/>
      <c r="H35" s="30"/>
      <c r="I35" s="30"/>
      <c r="J35" s="30"/>
      <c r="K35" s="30"/>
    </row>
    <row r="36" spans="1:11" ht="14.25">
      <c r="A36" s="30"/>
      <c r="B36" s="30"/>
      <c r="C36" s="49" t="s">
        <v>1047</v>
      </c>
      <c r="D36" s="33"/>
      <c r="E36" s="30"/>
      <c r="F36" s="30"/>
      <c r="G36" s="30"/>
      <c r="H36" s="30"/>
      <c r="I36" s="30"/>
      <c r="J36" s="30"/>
      <c r="K36" s="30"/>
    </row>
    <row r="37" spans="1:11" ht="35.25" customHeight="1">
      <c r="A37" s="30"/>
      <c r="B37" s="30"/>
      <c r="C37" s="418"/>
      <c r="D37" s="418"/>
      <c r="E37" s="418"/>
      <c r="F37" s="418"/>
      <c r="G37" s="418"/>
      <c r="H37" s="418"/>
      <c r="I37" s="418"/>
      <c r="J37" s="418"/>
      <c r="K37" s="418"/>
    </row>
    <row r="38" spans="1:11" ht="14.25">
      <c r="A38" s="30"/>
      <c r="B38" s="30"/>
      <c r="C38" s="49"/>
      <c r="D38" s="33"/>
      <c r="E38" s="30"/>
      <c r="F38" s="30"/>
      <c r="G38" s="30"/>
      <c r="H38" s="30"/>
      <c r="I38" s="30"/>
      <c r="J38" s="30"/>
      <c r="K38" s="30"/>
    </row>
    <row r="39" spans="1:11" ht="15.75">
      <c r="A39" s="296" t="s">
        <v>1312</v>
      </c>
      <c r="B39" s="295"/>
      <c r="C39" s="33"/>
      <c r="D39" s="33"/>
      <c r="E39" s="33"/>
      <c r="F39" s="33"/>
      <c r="G39" s="33"/>
      <c r="H39" s="33"/>
      <c r="I39" s="299"/>
      <c r="J39" s="299"/>
      <c r="K39" s="299"/>
    </row>
    <row r="40" spans="1:11" ht="14.25">
      <c r="A40" s="422"/>
      <c r="B40" s="423"/>
      <c r="C40" s="423"/>
      <c r="D40" s="423"/>
      <c r="E40" s="423"/>
      <c r="F40" s="423"/>
      <c r="G40" s="423"/>
      <c r="H40" s="423"/>
      <c r="I40" s="423"/>
      <c r="J40" s="423"/>
      <c r="K40" s="424"/>
    </row>
    <row r="41" spans="1:11" ht="14.25">
      <c r="A41" s="425"/>
      <c r="B41" s="426"/>
      <c r="C41" s="426"/>
      <c r="D41" s="426"/>
      <c r="E41" s="426"/>
      <c r="F41" s="426"/>
      <c r="G41" s="426"/>
      <c r="H41" s="426"/>
      <c r="I41" s="426"/>
      <c r="J41" s="426"/>
      <c r="K41" s="427"/>
    </row>
    <row r="42" spans="1:11" ht="14.25">
      <c r="A42" s="425"/>
      <c r="B42" s="426"/>
      <c r="C42" s="426"/>
      <c r="D42" s="426"/>
      <c r="E42" s="426"/>
      <c r="F42" s="426"/>
      <c r="G42" s="426"/>
      <c r="H42" s="426"/>
      <c r="I42" s="426"/>
      <c r="J42" s="426"/>
      <c r="K42" s="427"/>
    </row>
    <row r="43" spans="1:11" ht="14.25">
      <c r="A43" s="425"/>
      <c r="B43" s="426"/>
      <c r="C43" s="426"/>
      <c r="D43" s="426"/>
      <c r="E43" s="426"/>
      <c r="F43" s="426"/>
      <c r="G43" s="426"/>
      <c r="H43" s="426"/>
      <c r="I43" s="426"/>
      <c r="J43" s="426"/>
      <c r="K43" s="427"/>
    </row>
    <row r="44" spans="1:11" ht="14.25">
      <c r="A44" s="425"/>
      <c r="B44" s="426"/>
      <c r="C44" s="426"/>
      <c r="D44" s="426"/>
      <c r="E44" s="426"/>
      <c r="F44" s="426"/>
      <c r="G44" s="426"/>
      <c r="H44" s="426"/>
      <c r="I44" s="426"/>
      <c r="J44" s="426"/>
      <c r="K44" s="427"/>
    </row>
    <row r="45" spans="1:11" ht="14.25">
      <c r="A45" s="428"/>
      <c r="B45" s="429"/>
      <c r="C45" s="429"/>
      <c r="D45" s="429"/>
      <c r="E45" s="429"/>
      <c r="F45" s="429"/>
      <c r="G45" s="429"/>
      <c r="H45" s="429"/>
      <c r="I45" s="429"/>
      <c r="J45" s="429"/>
      <c r="K45" s="430"/>
    </row>
    <row r="46" spans="1:11" ht="14.25">
      <c r="A46" s="30"/>
      <c r="B46" s="30"/>
      <c r="C46" s="49"/>
      <c r="D46" s="33"/>
      <c r="E46" s="30"/>
      <c r="F46" s="30"/>
      <c r="G46" s="30"/>
      <c r="H46" s="30"/>
      <c r="I46" s="30"/>
      <c r="J46" s="30"/>
      <c r="K46" s="30"/>
    </row>
    <row r="47" spans="1:14" ht="15.75">
      <c r="A47" s="29" t="s">
        <v>1307</v>
      </c>
      <c r="B47" s="30"/>
      <c r="C47" s="49"/>
      <c r="D47" s="33"/>
      <c r="E47" s="30"/>
      <c r="F47" s="30"/>
      <c r="G47" s="30"/>
      <c r="H47" s="30"/>
      <c r="I47" s="30"/>
      <c r="J47" s="30"/>
      <c r="K47" s="30"/>
      <c r="N47" s="180"/>
    </row>
    <row r="48" spans="1:11" ht="6" customHeight="1">
      <c r="A48" s="25"/>
      <c r="B48" s="25"/>
      <c r="C48" s="49"/>
      <c r="D48" s="33"/>
      <c r="E48" s="101"/>
      <c r="F48" s="30"/>
      <c r="G48" s="30"/>
      <c r="H48" s="30"/>
      <c r="I48" s="30"/>
      <c r="J48" s="30"/>
      <c r="K48" s="30"/>
    </row>
    <row r="49" spans="1:13" ht="15">
      <c r="A49" s="30"/>
      <c r="B49" s="66"/>
      <c r="C49" s="300" t="s">
        <v>1320</v>
      </c>
      <c r="D49" s="33"/>
      <c r="E49" s="30"/>
      <c r="F49" s="30"/>
      <c r="G49" s="30"/>
      <c r="H49" s="30"/>
      <c r="I49" s="30"/>
      <c r="J49" s="30"/>
      <c r="K49" s="30"/>
      <c r="M49" s="180"/>
    </row>
    <row r="50" spans="1:11" ht="6" customHeight="1">
      <c r="A50" s="25"/>
      <c r="B50" s="25"/>
      <c r="C50" s="49"/>
      <c r="D50" s="33"/>
      <c r="E50" s="101"/>
      <c r="F50" s="30"/>
      <c r="G50" s="30"/>
      <c r="H50" s="30"/>
      <c r="I50" s="30"/>
      <c r="J50" s="30"/>
      <c r="K50" s="30"/>
    </row>
    <row r="51" spans="1:11" ht="15">
      <c r="A51" s="30"/>
      <c r="B51" s="101"/>
      <c r="C51" s="300" t="s">
        <v>1321</v>
      </c>
      <c r="D51" s="30"/>
      <c r="E51" s="30"/>
      <c r="F51" s="30"/>
      <c r="G51" s="30"/>
      <c r="H51" s="30"/>
      <c r="I51" s="33"/>
      <c r="J51" s="33"/>
      <c r="K51" s="30"/>
    </row>
    <row r="52" spans="1:11" ht="6" customHeight="1">
      <c r="A52" s="30"/>
      <c r="B52" s="30"/>
      <c r="C52" s="30"/>
      <c r="D52" s="30"/>
      <c r="E52" s="30"/>
      <c r="F52" s="30"/>
      <c r="G52" s="30"/>
      <c r="H52" s="30"/>
      <c r="I52" s="30"/>
      <c r="J52" s="30"/>
      <c r="K52" s="30"/>
    </row>
    <row r="53" spans="1:20" ht="15" customHeight="1">
      <c r="A53" s="30"/>
      <c r="B53" s="294"/>
      <c r="C53" s="432" t="s">
        <v>1315</v>
      </c>
      <c r="D53" s="432"/>
      <c r="E53" s="432"/>
      <c r="F53" s="432"/>
      <c r="G53" s="432"/>
      <c r="H53" s="432"/>
      <c r="I53" s="432"/>
      <c r="J53" s="432"/>
      <c r="K53" s="432"/>
      <c r="O53" s="145"/>
      <c r="P53" s="145"/>
      <c r="Q53" s="145"/>
      <c r="R53" s="145"/>
      <c r="S53" s="145"/>
      <c r="T53" s="145"/>
    </row>
    <row r="54" spans="1:14" ht="14.25" customHeight="1">
      <c r="A54" s="294"/>
      <c r="B54" s="294"/>
      <c r="C54" s="432"/>
      <c r="D54" s="432"/>
      <c r="E54" s="432"/>
      <c r="F54" s="432"/>
      <c r="G54" s="432"/>
      <c r="H54" s="432"/>
      <c r="I54" s="432"/>
      <c r="J54" s="432"/>
      <c r="K54" s="432"/>
      <c r="N54" s="180"/>
    </row>
    <row r="55" spans="1:11" ht="6" customHeight="1">
      <c r="A55" s="30"/>
      <c r="B55" s="30"/>
      <c r="C55" s="30"/>
      <c r="D55" s="30"/>
      <c r="E55" s="30"/>
      <c r="F55" s="30"/>
      <c r="G55" s="30"/>
      <c r="H55" s="30"/>
      <c r="I55" s="30"/>
      <c r="J55" s="30"/>
      <c r="K55" s="30"/>
    </row>
    <row r="56" spans="1:14" ht="15.75" customHeight="1">
      <c r="A56" s="30"/>
      <c r="B56" s="30"/>
      <c r="C56" s="159" t="s">
        <v>1324</v>
      </c>
      <c r="D56" s="30"/>
      <c r="E56" s="30"/>
      <c r="F56" s="30"/>
      <c r="G56" s="30"/>
      <c r="H56" s="30"/>
      <c r="I56" s="30"/>
      <c r="J56" s="30"/>
      <c r="K56" s="30"/>
      <c r="N56" s="180"/>
    </row>
    <row r="57" spans="1:11" ht="6" customHeight="1">
      <c r="A57" s="30"/>
      <c r="B57" s="30"/>
      <c r="C57" s="30"/>
      <c r="D57" s="30"/>
      <c r="E57" s="30"/>
      <c r="F57" s="30"/>
      <c r="G57" s="30"/>
      <c r="H57" s="30"/>
      <c r="I57" s="30"/>
      <c r="J57" s="30"/>
      <c r="K57" s="30"/>
    </row>
    <row r="58" spans="1:11" ht="15">
      <c r="A58" s="30"/>
      <c r="B58" s="30"/>
      <c r="C58" s="159" t="s">
        <v>1316</v>
      </c>
      <c r="D58" s="30"/>
      <c r="E58" s="30"/>
      <c r="F58" s="30"/>
      <c r="G58" s="30"/>
      <c r="H58" s="30"/>
      <c r="I58" s="30"/>
      <c r="J58" s="33"/>
      <c r="K58" s="30"/>
    </row>
    <row r="59" spans="1:11" ht="14.25">
      <c r="A59" s="30"/>
      <c r="B59" s="30"/>
      <c r="C59" s="293" t="s">
        <v>1317</v>
      </c>
      <c r="D59" s="30"/>
      <c r="E59" s="30"/>
      <c r="F59" s="30"/>
      <c r="G59" s="30"/>
      <c r="H59" s="30"/>
      <c r="I59" s="30"/>
      <c r="J59" s="33"/>
      <c r="K59" s="30"/>
    </row>
    <row r="60" spans="1:11" ht="6" customHeight="1">
      <c r="A60" s="293"/>
      <c r="B60" s="293"/>
      <c r="C60" s="30"/>
      <c r="D60" s="30"/>
      <c r="E60" s="30"/>
      <c r="F60" s="30"/>
      <c r="G60" s="30"/>
      <c r="H60" s="30"/>
      <c r="I60" s="30"/>
      <c r="J60" s="33"/>
      <c r="K60" s="30"/>
    </row>
    <row r="61" spans="1:13" ht="15" customHeight="1">
      <c r="A61" s="30"/>
      <c r="B61" s="293"/>
      <c r="C61" s="159" t="s">
        <v>1318</v>
      </c>
      <c r="D61" s="30"/>
      <c r="E61" s="30"/>
      <c r="F61" s="30"/>
      <c r="G61" s="30"/>
      <c r="H61" s="30"/>
      <c r="I61" s="30"/>
      <c r="J61" s="33"/>
      <c r="K61" s="30"/>
      <c r="M61" s="180"/>
    </row>
    <row r="62" spans="1:11" ht="14.25" customHeight="1">
      <c r="A62" s="30"/>
      <c r="B62" s="293"/>
      <c r="C62" s="293" t="s">
        <v>1293</v>
      </c>
      <c r="D62" s="30"/>
      <c r="E62" s="30"/>
      <c r="F62" s="30"/>
      <c r="G62" s="30"/>
      <c r="H62" s="30"/>
      <c r="I62" s="30"/>
      <c r="J62" s="33"/>
      <c r="K62" s="30"/>
    </row>
    <row r="63" spans="1:11" ht="6" customHeight="1">
      <c r="A63" s="293"/>
      <c r="B63" s="293"/>
      <c r="C63" s="30"/>
      <c r="D63" s="30"/>
      <c r="E63" s="30"/>
      <c r="F63" s="30"/>
      <c r="G63" s="30"/>
      <c r="H63" s="30"/>
      <c r="I63" s="30"/>
      <c r="J63" s="33"/>
      <c r="K63" s="30"/>
    </row>
    <row r="64" spans="1:13" ht="14.25" customHeight="1">
      <c r="A64" s="30"/>
      <c r="B64" s="292"/>
      <c r="C64" s="414" t="s">
        <v>1319</v>
      </c>
      <c r="D64" s="414"/>
      <c r="E64" s="414"/>
      <c r="F64" s="414"/>
      <c r="G64" s="414"/>
      <c r="H64" s="414"/>
      <c r="I64" s="414"/>
      <c r="J64" s="414"/>
      <c r="K64" s="414"/>
      <c r="M64" s="180"/>
    </row>
    <row r="65" spans="1:13" ht="14.25" customHeight="1">
      <c r="A65" s="292"/>
      <c r="B65" s="292"/>
      <c r="C65" s="414"/>
      <c r="D65" s="414"/>
      <c r="E65" s="414"/>
      <c r="F65" s="414"/>
      <c r="G65" s="414"/>
      <c r="H65" s="414"/>
      <c r="I65" s="414"/>
      <c r="J65" s="414"/>
      <c r="K65" s="414"/>
      <c r="M65" s="180"/>
    </row>
    <row r="66" spans="1:11" ht="6" customHeight="1">
      <c r="A66" s="293"/>
      <c r="B66" s="293"/>
      <c r="C66" s="30"/>
      <c r="D66" s="30"/>
      <c r="E66" s="30"/>
      <c r="F66" s="30"/>
      <c r="G66" s="30"/>
      <c r="H66" s="30"/>
      <c r="I66" s="30"/>
      <c r="J66" s="33"/>
      <c r="K66" s="30"/>
    </row>
    <row r="67" spans="1:11" ht="13.5" customHeight="1">
      <c r="A67" s="293" t="s">
        <v>1313</v>
      </c>
      <c r="B67" s="30"/>
      <c r="C67" s="30"/>
      <c r="D67" s="30"/>
      <c r="E67" s="30"/>
      <c r="F67" s="30"/>
      <c r="G67" s="30"/>
      <c r="H67" s="30"/>
      <c r="I67" s="30"/>
      <c r="J67" s="33"/>
      <c r="K67" s="30"/>
    </row>
    <row r="68" spans="1:14" ht="14.25" customHeight="1">
      <c r="A68" s="30"/>
      <c r="B68" s="179"/>
      <c r="C68" s="291" t="s">
        <v>1322</v>
      </c>
      <c r="D68" s="179"/>
      <c r="E68" s="179"/>
      <c r="F68" s="179"/>
      <c r="G68" s="179"/>
      <c r="H68" s="179"/>
      <c r="I68" s="179"/>
      <c r="J68" s="179"/>
      <c r="K68" s="30"/>
      <c r="N68" s="180"/>
    </row>
    <row r="69" spans="1:11" ht="6" customHeight="1">
      <c r="A69" s="159"/>
      <c r="B69" s="293"/>
      <c r="C69" s="30"/>
      <c r="D69" s="30"/>
      <c r="E69" s="30"/>
      <c r="F69" s="30"/>
      <c r="G69" s="30"/>
      <c r="H69" s="30"/>
      <c r="I69" s="30"/>
      <c r="J69" s="33"/>
      <c r="K69" s="30"/>
    </row>
    <row r="70" spans="1:13" ht="15.75" customHeight="1">
      <c r="A70" s="30"/>
      <c r="B70" s="291"/>
      <c r="C70" s="415" t="s">
        <v>1314</v>
      </c>
      <c r="D70" s="415"/>
      <c r="E70" s="415"/>
      <c r="F70" s="415"/>
      <c r="G70" s="415"/>
      <c r="H70" s="415"/>
      <c r="I70" s="415"/>
      <c r="J70" s="415"/>
      <c r="K70" s="415"/>
      <c r="M70" s="203"/>
    </row>
    <row r="71" spans="1:11" ht="14.25" customHeight="1">
      <c r="A71" s="291"/>
      <c r="B71" s="291"/>
      <c r="C71" s="415"/>
      <c r="D71" s="415"/>
      <c r="E71" s="415"/>
      <c r="F71" s="415"/>
      <c r="G71" s="415"/>
      <c r="H71" s="415"/>
      <c r="I71" s="415"/>
      <c r="J71" s="415"/>
      <c r="K71" s="415"/>
    </row>
    <row r="72" spans="1:11" ht="10.5" customHeight="1">
      <c r="A72" s="279"/>
      <c r="B72" s="279"/>
      <c r="C72" s="279"/>
      <c r="D72" s="279"/>
      <c r="E72" s="279"/>
      <c r="F72" s="279"/>
      <c r="G72" s="279"/>
      <c r="H72" s="279"/>
      <c r="I72" s="279"/>
      <c r="J72" s="279"/>
      <c r="K72" s="309"/>
    </row>
    <row r="73" spans="1:11" ht="15">
      <c r="A73" s="160" t="s">
        <v>1100</v>
      </c>
      <c r="B73" s="160"/>
      <c r="C73" s="160"/>
      <c r="D73" s="160"/>
      <c r="E73" s="160"/>
      <c r="F73" s="160"/>
      <c r="G73" s="160"/>
      <c r="H73" s="160"/>
      <c r="I73" s="160"/>
      <c r="J73" s="160"/>
      <c r="K73" s="160"/>
    </row>
    <row r="74" spans="1:11" ht="5.25" customHeight="1">
      <c r="A74" s="25"/>
      <c r="B74" s="25"/>
      <c r="C74" s="30"/>
      <c r="D74" s="30"/>
      <c r="E74" s="30"/>
      <c r="F74" s="30"/>
      <c r="G74" s="30"/>
      <c r="H74" s="30"/>
      <c r="I74" s="30"/>
      <c r="J74" s="30"/>
      <c r="K74" s="30"/>
    </row>
    <row r="75" spans="1:13" ht="15">
      <c r="A75" s="30" t="s">
        <v>1323</v>
      </c>
      <c r="B75" s="25"/>
      <c r="C75" s="30"/>
      <c r="D75" s="30"/>
      <c r="E75" s="30"/>
      <c r="F75" s="30"/>
      <c r="G75" s="30"/>
      <c r="H75" s="30"/>
      <c r="I75" s="30"/>
      <c r="J75" s="30"/>
      <c r="K75" s="30"/>
      <c r="M75" s="180"/>
    </row>
    <row r="76" spans="1:11" ht="15">
      <c r="A76" s="25"/>
      <c r="B76" s="25"/>
      <c r="C76" s="30"/>
      <c r="D76" s="30"/>
      <c r="E76" s="30"/>
      <c r="F76" s="30"/>
      <c r="G76" s="30"/>
      <c r="H76" s="30"/>
      <c r="I76" s="30"/>
      <c r="J76" s="30"/>
      <c r="K76" s="30"/>
    </row>
    <row r="77" spans="1:11" ht="15">
      <c r="A77" s="159" t="s">
        <v>1048</v>
      </c>
      <c r="B77" s="159"/>
      <c r="C77" s="49"/>
      <c r="D77" s="307"/>
      <c r="E77" s="307"/>
      <c r="F77" s="307"/>
      <c r="G77" s="307"/>
      <c r="H77" s="167" t="s">
        <v>38</v>
      </c>
      <c r="I77" s="246"/>
      <c r="J77" s="307"/>
      <c r="K77" s="307"/>
    </row>
    <row r="78" spans="1:11" ht="14.25">
      <c r="A78" s="30"/>
      <c r="B78" s="30"/>
      <c r="C78" s="30"/>
      <c r="D78" s="30"/>
      <c r="E78" s="30"/>
      <c r="F78" s="30"/>
      <c r="G78" s="30"/>
      <c r="H78" s="30"/>
      <c r="I78" s="30"/>
      <c r="J78" s="30"/>
      <c r="K78" s="30"/>
    </row>
    <row r="79" spans="1:11" ht="14.25">
      <c r="A79" s="30"/>
      <c r="B79" s="30"/>
      <c r="C79" s="30"/>
      <c r="D79" s="30"/>
      <c r="E79" s="30"/>
      <c r="F79" s="30"/>
      <c r="G79" s="30"/>
      <c r="H79" s="30"/>
      <c r="I79" s="30"/>
      <c r="J79" s="30"/>
      <c r="K79" s="30"/>
    </row>
    <row r="80" spans="1:11" ht="14.25" customHeight="1">
      <c r="A80" s="421" t="s">
        <v>1104</v>
      </c>
      <c r="B80" s="421"/>
      <c r="C80" s="421"/>
      <c r="D80" s="421"/>
      <c r="E80" s="421"/>
      <c r="F80" s="421"/>
      <c r="G80" s="421"/>
      <c r="H80" s="421"/>
      <c r="I80" s="421"/>
      <c r="J80" s="421"/>
      <c r="K80" s="421"/>
    </row>
    <row r="81" spans="1:11" ht="70.5" customHeight="1">
      <c r="A81" s="421"/>
      <c r="B81" s="421"/>
      <c r="C81" s="421"/>
      <c r="D81" s="421"/>
      <c r="E81" s="421"/>
      <c r="F81" s="421"/>
      <c r="G81" s="421"/>
      <c r="H81" s="421"/>
      <c r="I81" s="421"/>
      <c r="J81" s="421"/>
      <c r="K81" s="421"/>
    </row>
  </sheetData>
  <sheetProtection password="FF7B" sheet="1" selectLockedCells="1"/>
  <mergeCells count="11">
    <mergeCell ref="A80:K81"/>
    <mergeCell ref="A40:K45"/>
    <mergeCell ref="A10:K15"/>
    <mergeCell ref="I22:K22"/>
    <mergeCell ref="C53:K54"/>
    <mergeCell ref="C64:K65"/>
    <mergeCell ref="C70:K71"/>
    <mergeCell ref="G17:K20"/>
    <mergeCell ref="A23:K23"/>
    <mergeCell ref="C37:K37"/>
    <mergeCell ref="A8:K9"/>
  </mergeCells>
  <dataValidations count="2">
    <dataValidation type="list" allowBlank="1" showInputMessage="1" showErrorMessage="1" sqref="J58:K59 K61 J51:K51 K49">
      <formula1>"Yes, No"</formula1>
    </dataValidation>
    <dataValidation type="list" allowBlank="1" showInputMessage="1" showErrorMessage="1" sqref="K68">
      <formula1>"Yes, No, N/A"</formula1>
    </dataValidation>
  </dataValidations>
  <printOptions/>
  <pageMargins left="0.7" right="0.7" top="0.75" bottom="0.75" header="0.3" footer="0.3"/>
  <pageSetup fitToHeight="1" fitToWidth="1" horizontalDpi="300" verticalDpi="300" orientation="portrait" scale="61" r:id="rId4"/>
  <drawing r:id="rId3"/>
  <legacyDrawing r:id="rId2"/>
</worksheet>
</file>

<file path=xl/worksheets/sheet5.xml><?xml version="1.0" encoding="utf-8"?>
<worksheet xmlns="http://schemas.openxmlformats.org/spreadsheetml/2006/main" xmlns:r="http://schemas.openxmlformats.org/officeDocument/2006/relationships">
  <sheetPr codeName="Sheet4"/>
  <dimension ref="A4:Q48"/>
  <sheetViews>
    <sheetView zoomScalePageLayoutView="70" workbookViewId="0" topLeftCell="A1">
      <selection activeCell="D29" sqref="D29"/>
    </sheetView>
  </sheetViews>
  <sheetFormatPr defaultColWidth="9.140625" defaultRowHeight="12.75"/>
  <cols>
    <col min="1" max="1" width="13.00390625" style="30" customWidth="1"/>
    <col min="2" max="2" width="14.57421875" style="30" customWidth="1"/>
    <col min="3" max="3" width="14.7109375" style="30" customWidth="1"/>
    <col min="4" max="4" width="21.57421875" style="30" customWidth="1"/>
    <col min="5" max="5" width="13.421875" style="30" customWidth="1"/>
    <col min="6" max="6" width="12.421875" style="30" customWidth="1"/>
    <col min="7" max="16384" width="9.140625" style="30" customWidth="1"/>
  </cols>
  <sheetData>
    <row r="1" ht="7.5" customHeight="1"/>
    <row r="2" ht="14.25"/>
    <row r="3" ht="14.25"/>
    <row r="4" spans="5:8" ht="23.25">
      <c r="E4" s="25"/>
      <c r="F4" s="436" t="s">
        <v>28</v>
      </c>
      <c r="G4" s="436"/>
      <c r="H4" s="436"/>
    </row>
    <row r="5" spans="1:10" ht="24" thickBot="1">
      <c r="A5" s="45"/>
      <c r="B5" s="45"/>
      <c r="C5" s="45"/>
      <c r="D5" s="45"/>
      <c r="E5" s="45"/>
      <c r="F5" s="157"/>
      <c r="G5" s="157"/>
      <c r="H5" s="157" t="s">
        <v>1299</v>
      </c>
      <c r="J5" s="241"/>
    </row>
    <row r="6" spans="1:10" ht="15.75">
      <c r="A6" s="29" t="s">
        <v>1300</v>
      </c>
      <c r="J6" s="243"/>
    </row>
    <row r="7" spans="1:10" ht="15.75" customHeight="1">
      <c r="A7" s="435" t="s">
        <v>62</v>
      </c>
      <c r="B7" s="435"/>
      <c r="C7" s="443"/>
      <c r="D7" s="443"/>
      <c r="E7" s="443"/>
      <c r="F7" s="443"/>
      <c r="G7" s="25"/>
      <c r="H7" s="25"/>
      <c r="I7" s="25"/>
      <c r="J7" s="241"/>
    </row>
    <row r="8" spans="1:10" s="33" customFormat="1" ht="6" customHeight="1">
      <c r="A8" s="256"/>
      <c r="B8" s="256"/>
      <c r="C8" s="289"/>
      <c r="D8" s="288"/>
      <c r="E8" s="2"/>
      <c r="F8" s="2"/>
      <c r="G8" s="2"/>
      <c r="H8" s="2"/>
      <c r="I8" s="2"/>
      <c r="J8" s="258"/>
    </row>
    <row r="9" spans="2:10" ht="14.25" customHeight="1">
      <c r="B9" s="44" t="s">
        <v>63</v>
      </c>
      <c r="C9" s="444"/>
      <c r="D9" s="444"/>
      <c r="E9" s="444"/>
      <c r="F9" s="444"/>
      <c r="G9" s="2"/>
      <c r="H9" s="2"/>
      <c r="I9" s="25"/>
      <c r="J9" s="241"/>
    </row>
    <row r="10" spans="2:9" s="33" customFormat="1" ht="6" customHeight="1">
      <c r="B10" s="161"/>
      <c r="C10" s="287"/>
      <c r="D10" s="287"/>
      <c r="E10" s="2"/>
      <c r="F10" s="2"/>
      <c r="G10" s="2"/>
      <c r="H10" s="2"/>
      <c r="I10" s="2"/>
    </row>
    <row r="11" spans="1:10" ht="15">
      <c r="A11" s="49"/>
      <c r="B11" s="162" t="s">
        <v>1296</v>
      </c>
      <c r="C11" s="445"/>
      <c r="D11" s="445"/>
      <c r="E11" s="445"/>
      <c r="F11" s="445"/>
      <c r="G11" s="286"/>
      <c r="H11" s="286"/>
      <c r="I11" s="32"/>
      <c r="J11" s="241"/>
    </row>
    <row r="12" spans="2:9" s="33" customFormat="1" ht="6" customHeight="1">
      <c r="B12" s="161"/>
      <c r="C12" s="287"/>
      <c r="D12" s="287"/>
      <c r="E12" s="2"/>
      <c r="F12" s="2"/>
      <c r="G12" s="2"/>
      <c r="H12" s="2"/>
      <c r="I12" s="2"/>
    </row>
    <row r="13" spans="2:9" ht="15">
      <c r="B13" s="162" t="s">
        <v>1297</v>
      </c>
      <c r="C13" s="446"/>
      <c r="D13" s="446"/>
      <c r="E13" s="446"/>
      <c r="F13" s="446"/>
      <c r="G13" s="141"/>
      <c r="H13" s="141"/>
      <c r="I13" s="32"/>
    </row>
    <row r="14" spans="1:9" ht="6" customHeight="1">
      <c r="A14" s="162"/>
      <c r="B14" s="162"/>
      <c r="C14" s="143"/>
      <c r="D14" s="143"/>
      <c r="E14" s="143"/>
      <c r="F14" s="142"/>
      <c r="G14" s="142"/>
      <c r="H14" s="142"/>
      <c r="I14" s="32"/>
    </row>
    <row r="15" spans="1:9" ht="14.25" customHeight="1">
      <c r="A15" s="47"/>
      <c r="B15" s="47"/>
      <c r="C15" s="47"/>
      <c r="D15" s="47"/>
      <c r="E15" s="2"/>
      <c r="F15" s="25"/>
      <c r="G15" s="25"/>
      <c r="H15" s="25"/>
      <c r="I15" s="25"/>
    </row>
    <row r="16" spans="1:9" ht="14.25" customHeight="1">
      <c r="A16" s="257" t="s">
        <v>1301</v>
      </c>
      <c r="B16" s="47"/>
      <c r="C16" s="47"/>
      <c r="D16" s="47"/>
      <c r="E16" s="2"/>
      <c r="F16" s="25"/>
      <c r="G16" s="25"/>
      <c r="H16" s="25"/>
      <c r="I16" s="25"/>
    </row>
    <row r="17" spans="1:11" ht="56.25" customHeight="1">
      <c r="A17" s="447" t="s">
        <v>1302</v>
      </c>
      <c r="B17" s="447"/>
      <c r="C17" s="447"/>
      <c r="D17" s="447"/>
      <c r="E17" s="447"/>
      <c r="F17" s="447"/>
      <c r="G17" s="447"/>
      <c r="H17" s="447"/>
      <c r="I17" s="364"/>
      <c r="J17" s="241"/>
      <c r="K17" s="260"/>
    </row>
    <row r="18" spans="1:11" ht="6" customHeight="1">
      <c r="A18" s="285"/>
      <c r="B18" s="285"/>
      <c r="C18" s="285"/>
      <c r="D18" s="285"/>
      <c r="E18" s="285"/>
      <c r="F18" s="285"/>
      <c r="G18" s="285"/>
      <c r="H18" s="285"/>
      <c r="I18" s="285"/>
      <c r="J18" s="285"/>
      <c r="K18" s="147"/>
    </row>
    <row r="19" spans="1:11" ht="14.25" customHeight="1">
      <c r="A19" s="434" t="s">
        <v>1040</v>
      </c>
      <c r="B19" s="434"/>
      <c r="C19" s="434"/>
      <c r="D19" s="434"/>
      <c r="E19" s="434"/>
      <c r="F19" s="434"/>
      <c r="G19" s="284"/>
      <c r="H19" s="284"/>
      <c r="I19" s="284"/>
      <c r="J19" s="284"/>
      <c r="K19" s="156"/>
    </row>
    <row r="20" spans="1:11" ht="6" customHeight="1">
      <c r="A20" s="283"/>
      <c r="B20" s="283"/>
      <c r="C20" s="284"/>
      <c r="D20" s="284"/>
      <c r="E20" s="284"/>
      <c r="F20" s="284"/>
      <c r="G20" s="284"/>
      <c r="H20" s="284"/>
      <c r="I20" s="284"/>
      <c r="J20" s="284"/>
      <c r="K20" s="156"/>
    </row>
    <row r="21" spans="1:10" ht="47.25" customHeight="1">
      <c r="A21" s="417" t="s">
        <v>1052</v>
      </c>
      <c r="B21" s="417"/>
      <c r="C21" s="417"/>
      <c r="D21" s="417"/>
      <c r="E21" s="417"/>
      <c r="F21" s="417"/>
      <c r="G21" s="417"/>
      <c r="H21" s="417"/>
      <c r="I21" s="301"/>
      <c r="J21" s="301"/>
    </row>
    <row r="22" spans="7:11" ht="14.25" customHeight="1">
      <c r="G22" s="290"/>
      <c r="K22" s="3"/>
    </row>
    <row r="23" spans="3:11" ht="34.5" customHeight="1">
      <c r="C23" s="439" t="s">
        <v>22</v>
      </c>
      <c r="D23" s="440"/>
      <c r="E23" s="437" t="s">
        <v>47</v>
      </c>
      <c r="F23" s="438"/>
      <c r="H23" s="49"/>
      <c r="I23" s="365"/>
      <c r="J23" s="365"/>
      <c r="K23" s="149"/>
    </row>
    <row r="24" spans="3:17" ht="48" customHeight="1">
      <c r="C24" s="441"/>
      <c r="D24" s="442"/>
      <c r="E24" s="282" t="s">
        <v>24</v>
      </c>
      <c r="F24" s="281" t="s">
        <v>1103</v>
      </c>
      <c r="H24" s="49"/>
      <c r="I24" s="366"/>
      <c r="J24" s="241"/>
      <c r="K24" s="148"/>
      <c r="P24" s="290"/>
      <c r="Q24" s="290"/>
    </row>
    <row r="25" spans="3:16" ht="14.25" customHeight="1">
      <c r="C25" s="353"/>
      <c r="D25" s="315" t="s">
        <v>1049</v>
      </c>
      <c r="E25" s="151"/>
      <c r="F25" s="151"/>
      <c r="H25" s="49"/>
      <c r="I25" s="366"/>
      <c r="J25" s="366"/>
      <c r="K25" s="148"/>
      <c r="P25" s="274"/>
    </row>
    <row r="26" spans="3:11" ht="14.25" customHeight="1">
      <c r="C26" s="354"/>
      <c r="D26" s="280" t="s">
        <v>1050</v>
      </c>
      <c r="E26" s="151"/>
      <c r="F26" s="151"/>
      <c r="H26" s="49"/>
      <c r="I26" s="366"/>
      <c r="J26" s="366"/>
      <c r="K26" s="148"/>
    </row>
    <row r="27" spans="3:11" ht="14.25" customHeight="1">
      <c r="C27" s="354"/>
      <c r="D27" s="280" t="s">
        <v>1051</v>
      </c>
      <c r="E27" s="151"/>
      <c r="F27" s="151"/>
      <c r="H27" s="49"/>
      <c r="I27" s="366"/>
      <c r="J27" s="366"/>
      <c r="K27" s="148"/>
    </row>
    <row r="28" spans="3:11" ht="14.25" customHeight="1">
      <c r="C28" s="355" t="s">
        <v>1041</v>
      </c>
      <c r="D28" s="154"/>
      <c r="E28" s="151"/>
      <c r="F28" s="151"/>
      <c r="H28" s="49"/>
      <c r="I28" s="366"/>
      <c r="J28" s="366"/>
      <c r="K28" s="148"/>
    </row>
    <row r="29" spans="3:11" ht="15">
      <c r="C29" s="355" t="s">
        <v>1041</v>
      </c>
      <c r="D29" s="154"/>
      <c r="E29" s="151"/>
      <c r="F29" s="151"/>
      <c r="H29" s="49"/>
      <c r="I29" s="366"/>
      <c r="J29" s="366"/>
      <c r="K29" s="148"/>
    </row>
    <row r="30" spans="3:11" ht="15.75">
      <c r="C30" s="356"/>
      <c r="D30" s="357" t="s">
        <v>23</v>
      </c>
      <c r="E30" s="168">
        <f>SUM(E25:E29)</f>
        <v>0</v>
      </c>
      <c r="F30" s="168">
        <f>SUM(F25:F29)</f>
        <v>0</v>
      </c>
      <c r="H30" s="49"/>
      <c r="I30" s="366"/>
      <c r="J30" s="366"/>
      <c r="K30" s="148"/>
    </row>
    <row r="31" spans="2:11" ht="15.75">
      <c r="B31" s="358"/>
      <c r="C31" s="359"/>
      <c r="D31" s="360"/>
      <c r="E31" s="360"/>
      <c r="F31" s="360"/>
      <c r="H31" s="49"/>
      <c r="I31" s="366"/>
      <c r="J31" s="366"/>
      <c r="K31" s="148"/>
    </row>
    <row r="32" spans="1:9" ht="15.75">
      <c r="A32" s="257" t="s">
        <v>1304</v>
      </c>
      <c r="B32" s="25"/>
      <c r="C32" s="48"/>
      <c r="D32" s="48"/>
      <c r="E32" s="212"/>
      <c r="F32" s="25"/>
      <c r="G32" s="25"/>
      <c r="H32" s="25"/>
      <c r="I32" s="25"/>
    </row>
    <row r="33" spans="1:14" s="3" customFormat="1" ht="15">
      <c r="A33" s="240" t="s">
        <v>1287</v>
      </c>
      <c r="B33" s="25"/>
      <c r="C33" s="361"/>
      <c r="D33" s="361"/>
      <c r="E33" s="362"/>
      <c r="F33" s="25"/>
      <c r="G33" s="10"/>
      <c r="H33" s="25"/>
      <c r="I33" s="25"/>
      <c r="J33" s="30"/>
      <c r="N33" s="180"/>
    </row>
    <row r="34" spans="1:10" s="3" customFormat="1" ht="15">
      <c r="A34" s="363" t="s">
        <v>1288</v>
      </c>
      <c r="B34" s="25"/>
      <c r="C34" s="361"/>
      <c r="D34" s="361"/>
      <c r="E34" s="362"/>
      <c r="F34" s="25"/>
      <c r="G34" s="25"/>
      <c r="H34" s="25"/>
      <c r="I34" s="25"/>
      <c r="J34" s="30"/>
    </row>
    <row r="35" spans="1:9" ht="15.75">
      <c r="A35" s="257"/>
      <c r="B35" s="25"/>
      <c r="C35" s="48"/>
      <c r="D35" s="48"/>
      <c r="E35" s="212"/>
      <c r="F35" s="25"/>
      <c r="G35" s="25"/>
      <c r="H35" s="25"/>
      <c r="I35" s="25"/>
    </row>
    <row r="36" spans="1:10" s="49" customFormat="1" ht="15.75" customHeight="1">
      <c r="A36" s="166" t="s">
        <v>43</v>
      </c>
      <c r="B36" s="51"/>
      <c r="C36" s="51"/>
      <c r="D36" s="51"/>
      <c r="E36" s="51"/>
      <c r="F36" s="51"/>
      <c r="G36" s="51"/>
      <c r="H36" s="51"/>
      <c r="I36" s="32"/>
      <c r="J36" s="259"/>
    </row>
    <row r="37" spans="1:10" s="49" customFormat="1" ht="15.75" customHeight="1">
      <c r="A37" s="50"/>
      <c r="B37" s="51"/>
      <c r="C37" s="51"/>
      <c r="D37" s="51"/>
      <c r="E37" s="51"/>
      <c r="F37" s="51"/>
      <c r="G37" s="51"/>
      <c r="H37" s="51"/>
      <c r="I37" s="32"/>
      <c r="J37" s="259"/>
    </row>
    <row r="38" spans="1:9" s="49" customFormat="1" ht="15">
      <c r="A38" s="239" t="s">
        <v>1284</v>
      </c>
      <c r="B38" s="51"/>
      <c r="C38" s="51"/>
      <c r="D38" s="51"/>
      <c r="E38" s="51"/>
      <c r="F38" s="51"/>
      <c r="G38" s="51"/>
      <c r="H38" s="51"/>
      <c r="I38" s="32"/>
    </row>
    <row r="39" spans="1:9" s="49" customFormat="1" ht="15">
      <c r="A39" s="239" t="s">
        <v>1285</v>
      </c>
      <c r="B39" s="51"/>
      <c r="C39" s="51"/>
      <c r="D39" s="51"/>
      <c r="E39" s="51"/>
      <c r="F39" s="51"/>
      <c r="G39" s="51"/>
      <c r="H39" s="51"/>
      <c r="I39" s="32"/>
    </row>
    <row r="40" spans="1:14" ht="15" customHeight="1">
      <c r="A40" s="433" t="s">
        <v>1291</v>
      </c>
      <c r="B40" s="433"/>
      <c r="C40" s="433"/>
      <c r="D40" s="433"/>
      <c r="E40" s="433"/>
      <c r="F40" s="433"/>
      <c r="G40" s="433"/>
      <c r="H40" s="433"/>
      <c r="I40" s="433"/>
      <c r="N40" s="241"/>
    </row>
    <row r="41" spans="1:14" ht="15">
      <c r="A41" s="240" t="s">
        <v>1292</v>
      </c>
      <c r="B41" s="25"/>
      <c r="C41" s="25"/>
      <c r="D41" s="25"/>
      <c r="E41" s="25"/>
      <c r="F41" s="25"/>
      <c r="G41" s="25"/>
      <c r="H41" s="25"/>
      <c r="I41" s="25"/>
      <c r="N41" s="241"/>
    </row>
    <row r="42" spans="2:9" s="240" customFormat="1" ht="15">
      <c r="B42" s="270"/>
      <c r="C42" s="270"/>
      <c r="D42" s="270"/>
      <c r="E42" s="270"/>
      <c r="F42" s="270"/>
      <c r="G42" s="270"/>
      <c r="H42" s="270"/>
      <c r="I42" s="270"/>
    </row>
    <row r="43" spans="2:9" ht="15.75">
      <c r="B43" s="167" t="s">
        <v>1286</v>
      </c>
      <c r="C43" s="31"/>
      <c r="D43" s="31"/>
      <c r="E43" s="167" t="s">
        <v>38</v>
      </c>
      <c r="F43" s="46"/>
      <c r="G43" s="31"/>
      <c r="H43" s="31"/>
      <c r="I43" s="25"/>
    </row>
    <row r="44" spans="1:14" ht="15">
      <c r="A44" s="25"/>
      <c r="B44" s="25"/>
      <c r="C44" s="25"/>
      <c r="D44" s="25"/>
      <c r="E44" s="25"/>
      <c r="F44" s="25"/>
      <c r="G44" s="25"/>
      <c r="H44" s="25"/>
      <c r="I44" s="25"/>
      <c r="N44" s="241"/>
    </row>
    <row r="45" spans="1:9" ht="15">
      <c r="A45" s="25"/>
      <c r="B45" s="25"/>
      <c r="C45" s="25"/>
      <c r="D45" s="25"/>
      <c r="E45" s="25"/>
      <c r="F45" s="25"/>
      <c r="G45" s="25"/>
      <c r="H45" s="25"/>
      <c r="I45" s="25"/>
    </row>
    <row r="46" spans="1:9" ht="15">
      <c r="A46" s="25"/>
      <c r="B46" s="25"/>
      <c r="C46" s="25"/>
      <c r="D46" s="25"/>
      <c r="E46" s="25"/>
      <c r="F46" s="25"/>
      <c r="G46" s="25"/>
      <c r="H46" s="25"/>
      <c r="I46" s="25"/>
    </row>
    <row r="47" spans="1:9" ht="15">
      <c r="A47" s="25"/>
      <c r="B47" s="25"/>
      <c r="C47" s="25"/>
      <c r="D47" s="25"/>
      <c r="E47" s="25"/>
      <c r="F47" s="25"/>
      <c r="G47" s="25"/>
      <c r="H47" s="25"/>
      <c r="I47" s="25"/>
    </row>
    <row r="48" spans="1:9" ht="15">
      <c r="A48" s="25"/>
      <c r="B48" s="25"/>
      <c r="C48" s="25"/>
      <c r="D48" s="25"/>
      <c r="E48" s="25"/>
      <c r="F48" s="25"/>
      <c r="G48" s="25"/>
      <c r="H48" s="25"/>
      <c r="I48" s="25"/>
    </row>
  </sheetData>
  <sheetProtection password="FF7B" sheet="1" selectLockedCells="1"/>
  <mergeCells count="12">
    <mergeCell ref="C13:F13"/>
    <mergeCell ref="A17:H17"/>
    <mergeCell ref="A21:H21"/>
    <mergeCell ref="A40:I40"/>
    <mergeCell ref="A19:F19"/>
    <mergeCell ref="A7:B7"/>
    <mergeCell ref="F4:H4"/>
    <mergeCell ref="E23:F23"/>
    <mergeCell ref="C23:D24"/>
    <mergeCell ref="C7:F7"/>
    <mergeCell ref="C9:F9"/>
    <mergeCell ref="C11:F11"/>
  </mergeCells>
  <dataValidations count="1">
    <dataValidation type="list" allowBlank="1" showInputMessage="1" showErrorMessage="1" sqref="G33">
      <formula1>"Yes, No"</formula1>
    </dataValidation>
  </dataValidations>
  <printOptions/>
  <pageMargins left="0.75" right="0.75" top="1" bottom="1" header="0.5" footer="0.5"/>
  <pageSetup horizontalDpi="600" verticalDpi="600" orientation="portrait" scale="77" r:id="rId2"/>
  <drawing r:id="rId1"/>
</worksheet>
</file>

<file path=xl/worksheets/sheet6.xml><?xml version="1.0" encoding="utf-8"?>
<worksheet xmlns="http://schemas.openxmlformats.org/spreadsheetml/2006/main" xmlns:r="http://schemas.openxmlformats.org/officeDocument/2006/relationships">
  <sheetPr codeName="Sheet5"/>
  <dimension ref="A4:J28"/>
  <sheetViews>
    <sheetView zoomScale="90" zoomScaleNormal="90" zoomScalePageLayoutView="0" workbookViewId="0" topLeftCell="A1">
      <selection activeCell="C10" sqref="C10:E10"/>
    </sheetView>
  </sheetViews>
  <sheetFormatPr defaultColWidth="9.140625" defaultRowHeight="12.75"/>
  <cols>
    <col min="1" max="1" width="13.00390625" style="30" customWidth="1"/>
    <col min="2" max="2" width="13.140625" style="30" customWidth="1"/>
    <col min="3" max="3" width="14.7109375" style="30" customWidth="1"/>
    <col min="4" max="4" width="17.57421875" style="30" customWidth="1"/>
    <col min="5" max="5" width="16.00390625" style="30" customWidth="1"/>
    <col min="6" max="6" width="9.140625" style="30" customWidth="1"/>
    <col min="7" max="7" width="11.57421875" style="30" customWidth="1"/>
    <col min="8" max="16384" width="9.140625" style="30" customWidth="1"/>
  </cols>
  <sheetData>
    <row r="1" ht="14.25"/>
    <row r="2" ht="11.25" customHeight="1"/>
    <row r="3" ht="14.25"/>
    <row r="4" spans="6:9" ht="20.25" customHeight="1">
      <c r="F4" s="25"/>
      <c r="G4" s="436" t="s">
        <v>28</v>
      </c>
      <c r="H4" s="436"/>
      <c r="I4" s="436"/>
    </row>
    <row r="5" spans="1:9" ht="24" thickBot="1">
      <c r="A5" s="45"/>
      <c r="B5" s="45"/>
      <c r="C5" s="45"/>
      <c r="D5" s="45"/>
      <c r="E5" s="120"/>
      <c r="F5" s="45"/>
      <c r="G5" s="157"/>
      <c r="H5" s="157"/>
      <c r="I5" s="157" t="s">
        <v>1298</v>
      </c>
    </row>
    <row r="6" ht="15" thickBot="1"/>
    <row r="7" spans="1:10" ht="30.75" customHeight="1" thickBot="1">
      <c r="A7" s="453" t="s">
        <v>1024</v>
      </c>
      <c r="B7" s="454"/>
      <c r="C7" s="454"/>
      <c r="D7" s="454"/>
      <c r="E7" s="454"/>
      <c r="F7" s="454"/>
      <c r="G7" s="454"/>
      <c r="H7" s="454"/>
      <c r="I7" s="455"/>
      <c r="J7" s="25"/>
    </row>
    <row r="8" spans="1:10" ht="15">
      <c r="A8" s="25"/>
      <c r="B8" s="25"/>
      <c r="C8" s="32"/>
      <c r="D8" s="25"/>
      <c r="E8" s="25"/>
      <c r="F8" s="25"/>
      <c r="G8" s="25"/>
      <c r="H8" s="25"/>
      <c r="I8" s="25"/>
      <c r="J8" s="25"/>
    </row>
    <row r="9" spans="1:10" ht="15">
      <c r="A9" s="32"/>
      <c r="B9" s="32"/>
      <c r="C9" s="32"/>
      <c r="D9" s="32"/>
      <c r="E9" s="32"/>
      <c r="F9" s="32"/>
      <c r="G9" s="32"/>
      <c r="H9" s="32"/>
      <c r="I9" s="32"/>
      <c r="J9" s="32"/>
    </row>
    <row r="10" spans="1:10" ht="15">
      <c r="A10" s="44"/>
      <c r="B10" s="162" t="s">
        <v>62</v>
      </c>
      <c r="C10" s="456"/>
      <c r="D10" s="397"/>
      <c r="E10" s="397"/>
      <c r="F10" s="32"/>
      <c r="G10" s="32"/>
      <c r="H10" s="32"/>
      <c r="I10" s="32"/>
      <c r="J10" s="32"/>
    </row>
    <row r="11" spans="1:10" ht="15">
      <c r="A11" s="162"/>
      <c r="B11" s="162"/>
      <c r="C11" s="32"/>
      <c r="D11" s="32"/>
      <c r="E11" s="32"/>
      <c r="F11" s="32"/>
      <c r="G11" s="32"/>
      <c r="H11" s="32"/>
      <c r="I11" s="32"/>
      <c r="J11" s="32"/>
    </row>
    <row r="12" spans="1:10" ht="15.75" customHeight="1">
      <c r="A12" s="435" t="s">
        <v>63</v>
      </c>
      <c r="B12" s="435"/>
      <c r="C12" s="397"/>
      <c r="D12" s="397"/>
      <c r="E12" s="397"/>
      <c r="F12" s="2"/>
      <c r="G12" s="25"/>
      <c r="H12" s="25"/>
      <c r="I12" s="25"/>
      <c r="J12" s="25"/>
    </row>
    <row r="13" spans="1:10" ht="15" customHeight="1">
      <c r="A13" s="163"/>
      <c r="B13" s="163"/>
      <c r="C13" s="47"/>
      <c r="D13" s="47"/>
      <c r="E13" s="47"/>
      <c r="F13" s="2"/>
      <c r="G13" s="25"/>
      <c r="H13" s="25"/>
      <c r="I13" s="25"/>
      <c r="J13" s="25"/>
    </row>
    <row r="14" spans="1:10" ht="14.25" customHeight="1">
      <c r="A14" s="44"/>
      <c r="B14" s="44" t="s">
        <v>30</v>
      </c>
      <c r="C14" s="456"/>
      <c r="D14" s="397"/>
      <c r="E14" s="397"/>
      <c r="F14" s="2"/>
      <c r="G14" s="25"/>
      <c r="H14" s="25"/>
      <c r="I14" s="25"/>
      <c r="J14" s="25"/>
    </row>
    <row r="15" spans="1:10" ht="14.25" customHeight="1">
      <c r="A15" s="47"/>
      <c r="B15" s="47"/>
      <c r="C15" s="47"/>
      <c r="D15" s="47"/>
      <c r="E15" s="47"/>
      <c r="F15" s="2"/>
      <c r="G15" s="25"/>
      <c r="H15" s="25"/>
      <c r="I15" s="25"/>
      <c r="J15" s="25"/>
    </row>
    <row r="16" spans="1:10" ht="14.25" customHeight="1">
      <c r="A16" s="452" t="s">
        <v>1113</v>
      </c>
      <c r="B16" s="452"/>
      <c r="C16" s="452"/>
      <c r="D16" s="452"/>
      <c r="E16" s="452"/>
      <c r="F16" s="452"/>
      <c r="G16" s="452"/>
      <c r="H16" s="211"/>
      <c r="I16" s="179"/>
      <c r="J16" s="25"/>
    </row>
    <row r="17" spans="1:9" ht="14.25" customHeight="1">
      <c r="A17" s="452"/>
      <c r="B17" s="452"/>
      <c r="C17" s="452"/>
      <c r="D17" s="452"/>
      <c r="E17" s="452"/>
      <c r="F17" s="452"/>
      <c r="G17" s="452"/>
      <c r="H17" s="179"/>
      <c r="I17" s="25"/>
    </row>
    <row r="18" spans="1:10" ht="15">
      <c r="A18" s="30" t="s">
        <v>1078</v>
      </c>
      <c r="B18" s="25"/>
      <c r="C18" s="2"/>
      <c r="D18" s="2"/>
      <c r="E18" s="2"/>
      <c r="F18" s="2"/>
      <c r="G18" s="25"/>
      <c r="H18" s="25"/>
      <c r="I18" s="25"/>
      <c r="J18" s="25"/>
    </row>
    <row r="19" spans="1:10" ht="15">
      <c r="A19" s="25"/>
      <c r="B19" s="25"/>
      <c r="C19" s="2"/>
      <c r="D19" s="2"/>
      <c r="E19" s="2"/>
      <c r="F19" s="2"/>
      <c r="G19" s="25"/>
      <c r="H19" s="25"/>
      <c r="I19" s="25"/>
      <c r="J19" s="25"/>
    </row>
    <row r="20" spans="1:10" s="49" customFormat="1" ht="33.75" customHeight="1">
      <c r="A20" s="415" t="s">
        <v>42</v>
      </c>
      <c r="B20" s="415"/>
      <c r="C20" s="415"/>
      <c r="D20" s="415"/>
      <c r="E20" s="415"/>
      <c r="F20" s="415"/>
      <c r="G20" s="415"/>
      <c r="H20" s="415"/>
      <c r="I20" s="415"/>
      <c r="J20" s="32"/>
    </row>
    <row r="21" spans="1:10" s="49" customFormat="1" ht="15">
      <c r="A21" s="164"/>
      <c r="B21" s="164"/>
      <c r="C21" s="164"/>
      <c r="D21" s="164"/>
      <c r="E21" s="164"/>
      <c r="F21" s="164"/>
      <c r="G21" s="164"/>
      <c r="H21" s="164"/>
      <c r="I21" s="164"/>
      <c r="J21" s="32"/>
    </row>
    <row r="22" spans="1:10" s="49" customFormat="1" ht="24.75" customHeight="1">
      <c r="A22" s="451" t="s">
        <v>1091</v>
      </c>
      <c r="B22" s="451"/>
      <c r="C22" s="451"/>
      <c r="D22" s="451"/>
      <c r="E22" s="451"/>
      <c r="F22" s="451"/>
      <c r="G22" s="451"/>
      <c r="H22" s="451"/>
      <c r="I22" s="451"/>
      <c r="J22" s="32"/>
    </row>
    <row r="23" spans="1:10" ht="44.25" customHeight="1">
      <c r="A23" s="451"/>
      <c r="B23" s="451"/>
      <c r="C23" s="451"/>
      <c r="D23" s="451"/>
      <c r="E23" s="451"/>
      <c r="F23" s="451"/>
      <c r="G23" s="451"/>
      <c r="H23" s="451"/>
      <c r="I23" s="451"/>
      <c r="J23" s="25"/>
    </row>
    <row r="24" spans="1:10" ht="213" customHeight="1">
      <c r="A24" s="448"/>
      <c r="B24" s="449"/>
      <c r="C24" s="449"/>
      <c r="D24" s="449"/>
      <c r="E24" s="449"/>
      <c r="F24" s="449"/>
      <c r="G24" s="449"/>
      <c r="H24" s="449"/>
      <c r="I24" s="450"/>
      <c r="J24" s="25"/>
    </row>
    <row r="25" spans="1:10" ht="15">
      <c r="A25" s="121"/>
      <c r="B25" s="121"/>
      <c r="C25" s="121"/>
      <c r="D25" s="121"/>
      <c r="E25" s="121"/>
      <c r="F25" s="121"/>
      <c r="G25" s="121"/>
      <c r="H25" s="121"/>
      <c r="I25" s="121"/>
      <c r="J25" s="32"/>
    </row>
    <row r="26" spans="1:10" ht="15" customHeight="1">
      <c r="A26" s="451" t="s">
        <v>44</v>
      </c>
      <c r="B26" s="451"/>
      <c r="C26" s="451"/>
      <c r="D26" s="451"/>
      <c r="E26" s="451"/>
      <c r="F26" s="451"/>
      <c r="G26" s="451"/>
      <c r="H26" s="451"/>
      <c r="I26" s="451"/>
      <c r="J26" s="25"/>
    </row>
    <row r="27" spans="1:10" ht="7.5" customHeight="1">
      <c r="A27" s="122"/>
      <c r="B27" s="122"/>
      <c r="C27" s="122"/>
      <c r="D27" s="122"/>
      <c r="E27" s="122"/>
      <c r="F27" s="122"/>
      <c r="G27" s="122"/>
      <c r="H27" s="122"/>
      <c r="I27" s="122"/>
      <c r="J27" s="25"/>
    </row>
    <row r="28" spans="1:9" ht="213" customHeight="1">
      <c r="A28" s="448"/>
      <c r="B28" s="449"/>
      <c r="C28" s="449"/>
      <c r="D28" s="449"/>
      <c r="E28" s="449"/>
      <c r="F28" s="449"/>
      <c r="G28" s="449"/>
      <c r="H28" s="449"/>
      <c r="I28" s="450"/>
    </row>
  </sheetData>
  <sheetProtection password="FF7B" sheet="1" selectLockedCells="1"/>
  <mergeCells count="12">
    <mergeCell ref="G4:I4"/>
    <mergeCell ref="A12:B12"/>
    <mergeCell ref="A7:I7"/>
    <mergeCell ref="C10:E10"/>
    <mergeCell ref="C12:E12"/>
    <mergeCell ref="C14:E14"/>
    <mergeCell ref="A24:I24"/>
    <mergeCell ref="A26:I26"/>
    <mergeCell ref="A28:I28"/>
    <mergeCell ref="A20:I20"/>
    <mergeCell ref="A22:I23"/>
    <mergeCell ref="A16:G17"/>
  </mergeCells>
  <dataValidations count="1">
    <dataValidation type="list" allowBlank="1" showInputMessage="1" showErrorMessage="1" sqref="H16">
      <formula1>"Yes, No"</formula1>
    </dataValidation>
  </dataValidations>
  <printOptions/>
  <pageMargins left="0.25" right="0.25" top="0.75" bottom="0.75" header="0.3" footer="0.3"/>
  <pageSetup horizontalDpi="600" verticalDpi="600" orientation="portrait" scale="74"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4:V52"/>
  <sheetViews>
    <sheetView zoomScale="80" zoomScaleNormal="80" zoomScalePageLayoutView="0" workbookViewId="0" topLeftCell="A1">
      <selection activeCell="G20" sqref="G20"/>
    </sheetView>
  </sheetViews>
  <sheetFormatPr defaultColWidth="9.140625" defaultRowHeight="12.75"/>
  <cols>
    <col min="1" max="1" width="4.28125" style="3" customWidth="1"/>
    <col min="2" max="2" width="5.28125" style="3" customWidth="1"/>
    <col min="3" max="3" width="15.8515625" style="3" customWidth="1"/>
    <col min="4" max="4" width="5.57421875" style="3" customWidth="1"/>
    <col min="5" max="5" width="8.28125" style="3" customWidth="1"/>
    <col min="6" max="6" width="25.8515625" style="3" customWidth="1"/>
    <col min="7" max="10" width="8.8515625" style="3" customWidth="1"/>
    <col min="11" max="11" width="8.57421875" style="3" customWidth="1"/>
    <col min="12" max="12" width="25.7109375" style="3" customWidth="1"/>
    <col min="13" max="16384" width="9.140625" style="3" customWidth="1"/>
  </cols>
  <sheetData>
    <row r="1" ht="14.25"/>
    <row r="2" ht="11.25" customHeight="1"/>
    <row r="3" ht="14.25"/>
    <row r="4" spans="6:12" ht="20.25" customHeight="1">
      <c r="F4" s="63"/>
      <c r="G4" s="63"/>
      <c r="H4" s="457" t="s">
        <v>28</v>
      </c>
      <c r="I4" s="457"/>
      <c r="J4" s="457"/>
      <c r="K4" s="457"/>
      <c r="L4" s="457"/>
    </row>
    <row r="5" spans="1:12" ht="24" thickBot="1">
      <c r="A5" s="13"/>
      <c r="B5" s="13"/>
      <c r="C5" s="13"/>
      <c r="D5" s="13"/>
      <c r="E5" s="208"/>
      <c r="F5" s="13"/>
      <c r="G5" s="13"/>
      <c r="H5" s="207"/>
      <c r="I5" s="207"/>
      <c r="J5" s="207"/>
      <c r="K5" s="207"/>
      <c r="L5" s="207" t="s">
        <v>1370</v>
      </c>
    </row>
    <row r="6" spans="1:12" ht="15" thickBot="1">
      <c r="A6" s="30"/>
      <c r="B6" s="30"/>
      <c r="C6" s="30"/>
      <c r="D6" s="30"/>
      <c r="E6" s="30"/>
      <c r="F6" s="30"/>
      <c r="G6" s="30"/>
      <c r="H6" s="30"/>
      <c r="I6" s="30"/>
      <c r="J6" s="30"/>
      <c r="K6" s="30"/>
      <c r="L6" s="30"/>
    </row>
    <row r="7" spans="1:13" ht="73.5" customHeight="1" thickBot="1">
      <c r="A7" s="458" t="s">
        <v>1132</v>
      </c>
      <c r="B7" s="459"/>
      <c r="C7" s="459"/>
      <c r="D7" s="459"/>
      <c r="E7" s="459"/>
      <c r="F7" s="459"/>
      <c r="G7" s="459"/>
      <c r="H7" s="459"/>
      <c r="I7" s="459"/>
      <c r="J7" s="459"/>
      <c r="K7" s="459"/>
      <c r="L7" s="460"/>
      <c r="M7" s="63"/>
    </row>
    <row r="8" spans="1:14" ht="15">
      <c r="A8" s="25"/>
      <c r="B8" s="25"/>
      <c r="C8" s="25"/>
      <c r="D8" s="25"/>
      <c r="E8" s="25"/>
      <c r="F8" s="25"/>
      <c r="G8" s="25"/>
      <c r="H8" s="25"/>
      <c r="I8" s="25"/>
      <c r="J8" s="25"/>
      <c r="K8" s="25"/>
      <c r="L8" s="25"/>
      <c r="M8" s="63"/>
      <c r="N8" s="180"/>
    </row>
    <row r="9" spans="1:12" ht="15">
      <c r="A9" s="30"/>
      <c r="B9" s="101"/>
      <c r="C9" s="44" t="s">
        <v>30</v>
      </c>
      <c r="D9" s="456"/>
      <c r="E9" s="456"/>
      <c r="F9" s="456"/>
      <c r="G9" s="213"/>
      <c r="H9" s="25"/>
      <c r="I9" s="25"/>
      <c r="J9" s="25"/>
      <c r="K9" s="25"/>
      <c r="L9" s="30"/>
    </row>
    <row r="10" spans="1:12" ht="15">
      <c r="A10" s="30"/>
      <c r="B10" s="101"/>
      <c r="C10" s="367" t="s">
        <v>1131</v>
      </c>
      <c r="D10" s="213"/>
      <c r="E10" s="213"/>
      <c r="F10" s="213"/>
      <c r="G10" s="213"/>
      <c r="H10" s="25"/>
      <c r="I10" s="25"/>
      <c r="J10" s="25"/>
      <c r="K10" s="25"/>
      <c r="L10" s="30"/>
    </row>
    <row r="11" spans="1:12" ht="7.5" customHeight="1">
      <c r="A11" s="44"/>
      <c r="B11" s="101"/>
      <c r="C11" s="44"/>
      <c r="D11" s="25"/>
      <c r="E11" s="25"/>
      <c r="F11" s="25"/>
      <c r="G11" s="25"/>
      <c r="H11" s="25"/>
      <c r="I11" s="25"/>
      <c r="J11" s="25"/>
      <c r="K11" s="25"/>
      <c r="L11" s="30"/>
    </row>
    <row r="12" spans="1:22" ht="15.75" customHeight="1">
      <c r="A12" s="368"/>
      <c r="B12" s="164"/>
      <c r="C12" s="369" t="s">
        <v>62</v>
      </c>
      <c r="D12" s="462"/>
      <c r="E12" s="462"/>
      <c r="F12" s="462"/>
      <c r="G12" s="245"/>
      <c r="H12" s="25"/>
      <c r="I12" s="25"/>
      <c r="J12" s="25"/>
      <c r="K12" s="25"/>
      <c r="L12" s="30"/>
      <c r="O12" s="124"/>
      <c r="P12" s="124"/>
      <c r="Q12" s="124"/>
      <c r="R12" s="124"/>
      <c r="S12" s="124"/>
      <c r="T12" s="124"/>
      <c r="U12" s="124"/>
      <c r="V12" s="124"/>
    </row>
    <row r="13" spans="1:22" ht="6.75" customHeight="1">
      <c r="A13" s="163"/>
      <c r="B13" s="278"/>
      <c r="C13" s="163"/>
      <c r="D13" s="47"/>
      <c r="E13" s="47"/>
      <c r="F13" s="25"/>
      <c r="G13" s="25"/>
      <c r="H13" s="25"/>
      <c r="I13" s="25"/>
      <c r="J13" s="25"/>
      <c r="K13" s="25"/>
      <c r="L13" s="30"/>
      <c r="O13" s="124"/>
      <c r="P13" s="124"/>
      <c r="Q13" s="124"/>
      <c r="R13" s="124"/>
      <c r="S13" s="124"/>
      <c r="T13" s="124"/>
      <c r="U13" s="124"/>
      <c r="V13" s="124"/>
    </row>
    <row r="14" spans="1:22" ht="15">
      <c r="A14" s="30"/>
      <c r="B14" s="101"/>
      <c r="C14" s="44" t="s">
        <v>1130</v>
      </c>
      <c r="D14" s="462"/>
      <c r="E14" s="462"/>
      <c r="F14" s="462"/>
      <c r="G14" s="245"/>
      <c r="H14" s="47"/>
      <c r="I14" s="47"/>
      <c r="J14" s="47"/>
      <c r="K14" s="25"/>
      <c r="L14" s="30"/>
      <c r="O14" s="276"/>
      <c r="P14" s="124"/>
      <c r="Q14" s="124"/>
      <c r="R14" s="124"/>
      <c r="S14" s="124"/>
      <c r="T14" s="124"/>
      <c r="U14" s="124"/>
      <c r="V14" s="124"/>
    </row>
    <row r="15" spans="1:12" ht="6" customHeight="1">
      <c r="A15" s="44"/>
      <c r="B15" s="44"/>
      <c r="C15" s="25"/>
      <c r="D15" s="25"/>
      <c r="E15" s="370"/>
      <c r="F15" s="47"/>
      <c r="G15" s="47"/>
      <c r="H15" s="47"/>
      <c r="I15" s="47"/>
      <c r="J15" s="47"/>
      <c r="K15" s="47"/>
      <c r="L15" s="25"/>
    </row>
    <row r="16" spans="1:12" ht="14.25">
      <c r="A16" s="30"/>
      <c r="B16" s="30"/>
      <c r="C16" s="30"/>
      <c r="D16" s="30"/>
      <c r="E16" s="30"/>
      <c r="F16" s="30"/>
      <c r="G16" s="30"/>
      <c r="H16" s="30"/>
      <c r="I16" s="30"/>
      <c r="J16" s="30"/>
      <c r="K16" s="30"/>
      <c r="L16" s="30"/>
    </row>
    <row r="17" spans="1:12" ht="15">
      <c r="A17" s="371" t="s">
        <v>1129</v>
      </c>
      <c r="B17" s="30"/>
      <c r="C17" s="30"/>
      <c r="D17" s="30"/>
      <c r="E17" s="30"/>
      <c r="F17" s="30"/>
      <c r="G17" s="30"/>
      <c r="H17" s="30"/>
      <c r="I17" s="30"/>
      <c r="J17" s="30"/>
      <c r="K17" s="30"/>
      <c r="L17" s="30"/>
    </row>
    <row r="18" spans="1:13" ht="14.25">
      <c r="A18" s="463" t="s">
        <v>1128</v>
      </c>
      <c r="B18" s="463"/>
      <c r="C18" s="463"/>
      <c r="D18" s="463"/>
      <c r="E18" s="463"/>
      <c r="F18" s="463"/>
      <c r="G18" s="463"/>
      <c r="H18" s="463"/>
      <c r="I18" s="463"/>
      <c r="J18" s="463"/>
      <c r="K18" s="463"/>
      <c r="L18" s="463"/>
      <c r="M18" s="180"/>
    </row>
    <row r="19" spans="1:12" ht="14.25">
      <c r="A19" s="30"/>
      <c r="B19" s="30"/>
      <c r="C19" s="30"/>
      <c r="D19" s="30"/>
      <c r="E19" s="30"/>
      <c r="F19" s="30"/>
      <c r="G19" s="30"/>
      <c r="H19" s="30"/>
      <c r="I19" s="30"/>
      <c r="J19" s="30"/>
      <c r="K19" s="30"/>
      <c r="L19" s="30"/>
    </row>
    <row r="20" spans="1:12" ht="14.25">
      <c r="A20" s="30"/>
      <c r="B20" s="30" t="s">
        <v>1127</v>
      </c>
      <c r="C20" s="30"/>
      <c r="D20" s="30"/>
      <c r="E20" s="30"/>
      <c r="F20" s="30"/>
      <c r="G20" s="155"/>
      <c r="H20" s="30"/>
      <c r="I20" s="30"/>
      <c r="J20" s="30"/>
      <c r="K20" s="30"/>
      <c r="L20" s="30"/>
    </row>
    <row r="21" spans="1:12" ht="14.25">
      <c r="A21" s="30"/>
      <c r="B21" s="30"/>
      <c r="C21" s="30"/>
      <c r="D21" s="30"/>
      <c r="E21" s="30"/>
      <c r="F21" s="30"/>
      <c r="G21" s="30"/>
      <c r="H21" s="30"/>
      <c r="I21" s="30"/>
      <c r="J21" s="30"/>
      <c r="K21" s="30"/>
      <c r="L21" s="30"/>
    </row>
    <row r="22" spans="1:15" ht="43.5" customHeight="1">
      <c r="A22" s="30"/>
      <c r="B22" s="30"/>
      <c r="C22" s="396" t="s">
        <v>1126</v>
      </c>
      <c r="D22" s="396"/>
      <c r="E22" s="396"/>
      <c r="F22" s="396"/>
      <c r="G22" s="396"/>
      <c r="H22" s="396"/>
      <c r="I22" s="396"/>
      <c r="J22" s="396"/>
      <c r="K22" s="396"/>
      <c r="L22" s="396"/>
      <c r="N22" s="244"/>
      <c r="O22" s="124"/>
    </row>
    <row r="23" spans="1:12" ht="6.75" customHeight="1">
      <c r="A23" s="30"/>
      <c r="B23" s="30"/>
      <c r="C23" s="372"/>
      <c r="D23" s="30"/>
      <c r="E23" s="30"/>
      <c r="F23" s="30"/>
      <c r="G23" s="30"/>
      <c r="H23" s="30"/>
      <c r="I23" s="30"/>
      <c r="J23" s="30"/>
      <c r="K23" s="30"/>
      <c r="L23" s="30"/>
    </row>
    <row r="24" spans="1:12" ht="30.75" customHeight="1">
      <c r="A24" s="30"/>
      <c r="B24" s="30"/>
      <c r="C24" s="396" t="s">
        <v>1124</v>
      </c>
      <c r="D24" s="396"/>
      <c r="E24" s="396"/>
      <c r="F24" s="396"/>
      <c r="G24" s="396"/>
      <c r="H24" s="396"/>
      <c r="I24" s="396"/>
      <c r="J24" s="396"/>
      <c r="K24" s="396"/>
      <c r="L24" s="396"/>
    </row>
    <row r="25" spans="1:12" ht="14.25">
      <c r="A25" s="30"/>
      <c r="B25" s="30"/>
      <c r="C25" s="277"/>
      <c r="D25" s="277"/>
      <c r="E25" s="277"/>
      <c r="F25" s="277"/>
      <c r="G25" s="277"/>
      <c r="H25" s="277"/>
      <c r="I25" s="277"/>
      <c r="J25" s="277"/>
      <c r="K25" s="277"/>
      <c r="L25" s="277"/>
    </row>
    <row r="26" spans="1:13" ht="28.5" customHeight="1">
      <c r="A26" s="30"/>
      <c r="B26" s="30"/>
      <c r="C26" s="386" t="s">
        <v>1125</v>
      </c>
      <c r="D26" s="386"/>
      <c r="E26" s="386"/>
      <c r="F26" s="386"/>
      <c r="G26" s="386"/>
      <c r="H26" s="386"/>
      <c r="I26" s="386"/>
      <c r="J26" s="386"/>
      <c r="K26" s="386"/>
      <c r="L26" s="386"/>
      <c r="M26" s="65"/>
    </row>
    <row r="27" spans="1:12" ht="14.25">
      <c r="A27" s="30"/>
      <c r="B27" s="30"/>
      <c r="C27" s="30"/>
      <c r="D27" s="30"/>
      <c r="E27" s="30"/>
      <c r="F27" s="30"/>
      <c r="G27" s="30"/>
      <c r="H27" s="30"/>
      <c r="I27" s="30"/>
      <c r="J27" s="30"/>
      <c r="K27" s="30"/>
      <c r="L27" s="30"/>
    </row>
    <row r="28" spans="1:12" ht="14.25">
      <c r="A28" s="30"/>
      <c r="B28" s="30" t="s">
        <v>1139</v>
      </c>
      <c r="C28" s="30"/>
      <c r="D28" s="30"/>
      <c r="E28" s="30"/>
      <c r="F28" s="30"/>
      <c r="G28" s="155"/>
      <c r="H28" s="30"/>
      <c r="I28" s="30"/>
      <c r="J28" s="30"/>
      <c r="K28" s="30"/>
      <c r="L28" s="30"/>
    </row>
    <row r="29" spans="1:12" ht="14.25">
      <c r="A29" s="30"/>
      <c r="B29" s="30"/>
      <c r="C29" s="30"/>
      <c r="D29" s="30"/>
      <c r="E29" s="30"/>
      <c r="F29" s="30"/>
      <c r="G29" s="30"/>
      <c r="H29" s="30"/>
      <c r="I29" s="30"/>
      <c r="J29" s="30"/>
      <c r="K29" s="30"/>
      <c r="L29" s="30"/>
    </row>
    <row r="30" spans="1:12" ht="44.25" customHeight="1">
      <c r="A30" s="30"/>
      <c r="B30" s="30"/>
      <c r="C30" s="396" t="s">
        <v>1090</v>
      </c>
      <c r="D30" s="396"/>
      <c r="E30" s="396"/>
      <c r="F30" s="396"/>
      <c r="G30" s="396"/>
      <c r="H30" s="396"/>
      <c r="I30" s="396"/>
      <c r="J30" s="396"/>
      <c r="K30" s="396"/>
      <c r="L30" s="396"/>
    </row>
    <row r="31" spans="1:12" ht="7.5" customHeight="1">
      <c r="A31" s="30"/>
      <c r="B31" s="30"/>
      <c r="C31" s="373"/>
      <c r="D31" s="30"/>
      <c r="E31" s="30"/>
      <c r="F31" s="30"/>
      <c r="G31" s="30"/>
      <c r="H31" s="30"/>
      <c r="I31" s="30"/>
      <c r="J31" s="30"/>
      <c r="K31" s="30"/>
      <c r="L31" s="30"/>
    </row>
    <row r="32" spans="1:12" ht="29.25" customHeight="1">
      <c r="A32" s="30"/>
      <c r="B32" s="30"/>
      <c r="C32" s="396" t="s">
        <v>1124</v>
      </c>
      <c r="D32" s="396"/>
      <c r="E32" s="396"/>
      <c r="F32" s="396"/>
      <c r="G32" s="396"/>
      <c r="H32" s="396"/>
      <c r="I32" s="396"/>
      <c r="J32" s="396"/>
      <c r="K32" s="396"/>
      <c r="L32" s="396"/>
    </row>
    <row r="33" spans="1:12" ht="14.25">
      <c r="A33" s="30"/>
      <c r="B33" s="30"/>
      <c r="C33" s="277"/>
      <c r="D33" s="277"/>
      <c r="E33" s="277"/>
      <c r="F33" s="277"/>
      <c r="G33" s="277"/>
      <c r="H33" s="277"/>
      <c r="I33" s="277"/>
      <c r="J33" s="277"/>
      <c r="K33" s="277"/>
      <c r="L33" s="277"/>
    </row>
    <row r="34" spans="1:12" ht="15">
      <c r="A34" s="159" t="s">
        <v>1123</v>
      </c>
      <c r="B34" s="30"/>
      <c r="C34" s="277"/>
      <c r="D34" s="277"/>
      <c r="E34" s="277"/>
      <c r="F34" s="277"/>
      <c r="G34" s="30"/>
      <c r="H34" s="277"/>
      <c r="I34" s="277"/>
      <c r="J34" s="277"/>
      <c r="K34" s="206"/>
      <c r="L34" s="30"/>
    </row>
    <row r="35" spans="1:12" ht="14.25">
      <c r="A35" s="30" t="s">
        <v>1122</v>
      </c>
      <c r="B35" s="30"/>
      <c r="C35" s="277"/>
      <c r="D35" s="277"/>
      <c r="E35" s="277"/>
      <c r="F35" s="277"/>
      <c r="G35" s="277"/>
      <c r="H35" s="277"/>
      <c r="I35" s="277"/>
      <c r="J35" s="277"/>
      <c r="K35" s="277"/>
      <c r="L35" s="277"/>
    </row>
    <row r="36" spans="1:12" ht="14.25">
      <c r="A36" s="30"/>
      <c r="B36" s="30"/>
      <c r="C36" s="277"/>
      <c r="D36" s="277"/>
      <c r="E36" s="277"/>
      <c r="F36" s="277"/>
      <c r="G36" s="277"/>
      <c r="H36" s="277"/>
      <c r="I36" s="277"/>
      <c r="J36" s="277"/>
      <c r="K36" s="277"/>
      <c r="L36" s="277"/>
    </row>
    <row r="37" spans="1:12" ht="15">
      <c r="A37" s="159" t="s">
        <v>1121</v>
      </c>
      <c r="B37" s="30"/>
      <c r="C37" s="277"/>
      <c r="D37" s="277"/>
      <c r="E37" s="277"/>
      <c r="F37" s="277"/>
      <c r="G37" s="30"/>
      <c r="H37" s="277"/>
      <c r="I37" s="277"/>
      <c r="J37" s="277"/>
      <c r="K37" s="206"/>
      <c r="L37" s="30"/>
    </row>
    <row r="38" spans="1:12" ht="14.25">
      <c r="A38" s="30" t="s">
        <v>1120</v>
      </c>
      <c r="B38" s="30"/>
      <c r="C38" s="277"/>
      <c r="D38" s="277"/>
      <c r="E38" s="277"/>
      <c r="F38" s="277"/>
      <c r="G38" s="277"/>
      <c r="H38" s="277"/>
      <c r="I38" s="277"/>
      <c r="J38" s="277"/>
      <c r="K38" s="277"/>
      <c r="L38" s="277"/>
    </row>
    <row r="39" spans="1:12" ht="14.25">
      <c r="A39" s="30"/>
      <c r="B39" s="30"/>
      <c r="C39" s="277"/>
      <c r="D39" s="277"/>
      <c r="E39" s="277"/>
      <c r="F39" s="277"/>
      <c r="G39" s="277"/>
      <c r="H39" s="277"/>
      <c r="I39" s="277"/>
      <c r="J39" s="277"/>
      <c r="K39" s="277"/>
      <c r="L39" s="277"/>
    </row>
    <row r="40" spans="1:12" ht="15">
      <c r="A40" s="159" t="s">
        <v>1119</v>
      </c>
      <c r="B40" s="30"/>
      <c r="C40" s="277"/>
      <c r="D40" s="277"/>
      <c r="E40" s="277"/>
      <c r="F40" s="277"/>
      <c r="G40" s="277"/>
      <c r="H40" s="277"/>
      <c r="I40" s="277"/>
      <c r="J40" s="277"/>
      <c r="K40" s="277"/>
      <c r="L40" s="277"/>
    </row>
    <row r="41" spans="1:12" ht="14.25">
      <c r="A41" s="30"/>
      <c r="B41" s="464" t="s">
        <v>1118</v>
      </c>
      <c r="C41" s="464"/>
      <c r="D41" s="464"/>
      <c r="E41" s="464"/>
      <c r="F41" s="464"/>
      <c r="G41" s="464"/>
      <c r="H41" s="464"/>
      <c r="I41" s="464"/>
      <c r="J41" s="277"/>
      <c r="K41" s="206"/>
      <c r="L41" s="30"/>
    </row>
    <row r="42" spans="1:12" ht="14.25">
      <c r="A42" s="30"/>
      <c r="B42" s="464"/>
      <c r="C42" s="464"/>
      <c r="D42" s="464"/>
      <c r="E42" s="464"/>
      <c r="F42" s="464"/>
      <c r="G42" s="464"/>
      <c r="H42" s="464"/>
      <c r="I42" s="464"/>
      <c r="J42" s="277"/>
      <c r="K42" s="30"/>
      <c r="L42" s="30"/>
    </row>
    <row r="43" spans="1:12" ht="5.25" customHeight="1">
      <c r="A43" s="30"/>
      <c r="B43" s="30"/>
      <c r="C43" s="277"/>
      <c r="D43" s="277"/>
      <c r="E43" s="277"/>
      <c r="F43" s="277"/>
      <c r="G43" s="277"/>
      <c r="H43" s="277"/>
      <c r="I43" s="277"/>
      <c r="J43" s="277"/>
      <c r="K43" s="277"/>
      <c r="L43" s="277"/>
    </row>
    <row r="44" spans="1:12" ht="14.25">
      <c r="A44" s="30"/>
      <c r="B44" s="30" t="s">
        <v>1117</v>
      </c>
      <c r="C44" s="277"/>
      <c r="D44" s="277"/>
      <c r="E44" s="277"/>
      <c r="F44" s="277"/>
      <c r="G44" s="30"/>
      <c r="H44" s="277"/>
      <c r="I44" s="277"/>
      <c r="J44" s="277"/>
      <c r="K44" s="206"/>
      <c r="L44" s="30"/>
    </row>
    <row r="45" spans="1:12" ht="14.25">
      <c r="A45" s="30"/>
      <c r="B45" s="30"/>
      <c r="C45" s="277"/>
      <c r="D45" s="277"/>
      <c r="E45" s="277"/>
      <c r="F45" s="277"/>
      <c r="G45" s="277"/>
      <c r="H45" s="277"/>
      <c r="I45" s="277"/>
      <c r="J45" s="277"/>
      <c r="K45" s="277"/>
      <c r="L45" s="277"/>
    </row>
    <row r="46" spans="1:12" ht="14.25">
      <c r="A46" s="30"/>
      <c r="B46" s="30"/>
      <c r="C46" s="30"/>
      <c r="D46" s="30"/>
      <c r="E46" s="30"/>
      <c r="F46" s="30"/>
      <c r="G46" s="30"/>
      <c r="H46" s="30"/>
      <c r="I46" s="30"/>
      <c r="J46" s="30"/>
      <c r="K46" s="30"/>
      <c r="L46" s="30"/>
    </row>
    <row r="47" spans="1:12" ht="15">
      <c r="A47" s="166" t="s">
        <v>1116</v>
      </c>
      <c r="B47" s="30"/>
      <c r="C47" s="30"/>
      <c r="D47" s="30"/>
      <c r="E47" s="30"/>
      <c r="F47" s="30"/>
      <c r="G47" s="30"/>
      <c r="H47" s="30"/>
      <c r="I47" s="30"/>
      <c r="J47" s="30"/>
      <c r="K47" s="30"/>
      <c r="L47" s="30"/>
    </row>
    <row r="48" spans="1:13" ht="174" customHeight="1">
      <c r="A48" s="461" t="s">
        <v>1115</v>
      </c>
      <c r="B48" s="461"/>
      <c r="C48" s="461"/>
      <c r="D48" s="461"/>
      <c r="E48" s="461"/>
      <c r="F48" s="461"/>
      <c r="G48" s="461"/>
      <c r="H48" s="461"/>
      <c r="I48" s="461"/>
      <c r="J48" s="461"/>
      <c r="K48" s="461"/>
      <c r="L48" s="461"/>
      <c r="M48" s="180"/>
    </row>
    <row r="49" spans="1:12" ht="14.25">
      <c r="A49" s="30"/>
      <c r="B49" s="30"/>
      <c r="C49" s="30"/>
      <c r="D49" s="30"/>
      <c r="E49" s="30"/>
      <c r="F49" s="30"/>
      <c r="G49" s="30"/>
      <c r="H49" s="30"/>
      <c r="I49" s="30"/>
      <c r="J49" s="30"/>
      <c r="K49" s="30"/>
      <c r="L49" s="30"/>
    </row>
    <row r="50" spans="1:12" ht="15">
      <c r="A50" s="30"/>
      <c r="B50" s="159"/>
      <c r="C50" s="30"/>
      <c r="D50" s="167" t="s">
        <v>1114</v>
      </c>
      <c r="E50" s="11"/>
      <c r="F50" s="11"/>
      <c r="G50" s="11"/>
      <c r="H50" s="11"/>
      <c r="I50" s="11"/>
      <c r="J50" s="30"/>
      <c r="K50" s="167" t="s">
        <v>38</v>
      </c>
      <c r="L50" s="246"/>
    </row>
    <row r="51" spans="1:12" ht="14.25">
      <c r="A51" s="30"/>
      <c r="B51" s="30"/>
      <c r="C51" s="30"/>
      <c r="D51" s="30"/>
      <c r="E51" s="30"/>
      <c r="F51" s="30"/>
      <c r="G51" s="30"/>
      <c r="H51" s="30"/>
      <c r="I51" s="30"/>
      <c r="J51" s="30"/>
      <c r="K51" s="30"/>
      <c r="L51" s="30"/>
    </row>
    <row r="52" spans="1:14" ht="15">
      <c r="A52" s="30"/>
      <c r="B52" s="30"/>
      <c r="C52" s="30"/>
      <c r="D52" s="167" t="s">
        <v>1282</v>
      </c>
      <c r="E52" s="11"/>
      <c r="F52" s="11"/>
      <c r="G52" s="11"/>
      <c r="H52" s="11"/>
      <c r="I52" s="11"/>
      <c r="J52" s="30"/>
      <c r="K52" s="30"/>
      <c r="L52" s="30"/>
      <c r="N52" s="180"/>
    </row>
  </sheetData>
  <sheetProtection password="FF7B" sheet="1" selectLockedCells="1"/>
  <mergeCells count="13">
    <mergeCell ref="C32:L32"/>
    <mergeCell ref="A18:L18"/>
    <mergeCell ref="B41:I42"/>
    <mergeCell ref="H4:L4"/>
    <mergeCell ref="A7:L7"/>
    <mergeCell ref="A48:L48"/>
    <mergeCell ref="C26:L26"/>
    <mergeCell ref="D9:F9"/>
    <mergeCell ref="D12:F12"/>
    <mergeCell ref="D14:F14"/>
    <mergeCell ref="C22:L22"/>
    <mergeCell ref="C24:L24"/>
    <mergeCell ref="C30:L30"/>
  </mergeCells>
  <dataValidations count="1">
    <dataValidation type="list" allowBlank="1" showInputMessage="1" showErrorMessage="1" sqref="E20 K34 K37 G28 K44 G20 K41">
      <formula1>"Yes, No"</formula1>
    </dataValidation>
  </dataValidations>
  <printOptions/>
  <pageMargins left="0.25" right="0.25" top="0.75" bottom="0.75" header="0.3" footer="0.3"/>
  <pageSetup fitToHeight="1" fitToWidth="1" horizontalDpi="600" verticalDpi="600" orientation="portrait" scale="66" r:id="rId2"/>
  <colBreaks count="1" manualBreakCount="1">
    <brk id="12" max="65535"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O45"/>
  <sheetViews>
    <sheetView zoomScale="80" zoomScaleNormal="80" zoomScalePageLayoutView="0" workbookViewId="0" topLeftCell="A4">
      <selection activeCell="A1" sqref="A1:N1"/>
    </sheetView>
  </sheetViews>
  <sheetFormatPr defaultColWidth="9.140625" defaultRowHeight="12.75"/>
  <cols>
    <col min="1" max="1" width="4.7109375" style="3" customWidth="1"/>
    <col min="2" max="15" width="9.140625" style="3" customWidth="1"/>
    <col min="16" max="16384" width="9.140625" style="3" customWidth="1"/>
  </cols>
  <sheetData>
    <row r="1" spans="1:14" ht="23.25">
      <c r="A1" s="465" t="s">
        <v>1083</v>
      </c>
      <c r="B1" s="466"/>
      <c r="C1" s="466"/>
      <c r="D1" s="466"/>
      <c r="E1" s="466"/>
      <c r="F1" s="466"/>
      <c r="G1" s="466"/>
      <c r="H1" s="466"/>
      <c r="I1" s="466"/>
      <c r="J1" s="466"/>
      <c r="K1" s="466"/>
      <c r="L1" s="466"/>
      <c r="M1" s="466"/>
      <c r="N1" s="467"/>
    </row>
    <row r="2" spans="1:14" ht="31.5" customHeight="1">
      <c r="A2" s="473" t="s">
        <v>1138</v>
      </c>
      <c r="B2" s="474"/>
      <c r="C2" s="474"/>
      <c r="D2" s="474"/>
      <c r="E2" s="474"/>
      <c r="F2" s="474"/>
      <c r="G2" s="474"/>
      <c r="H2" s="474"/>
      <c r="I2" s="474"/>
      <c r="J2" s="474"/>
      <c r="K2" s="474"/>
      <c r="L2" s="474"/>
      <c r="M2" s="474"/>
      <c r="N2" s="475"/>
    </row>
    <row r="3" spans="1:14" ht="9" customHeight="1">
      <c r="A3" s="192"/>
      <c r="B3" s="193"/>
      <c r="C3" s="193"/>
      <c r="D3" s="193"/>
      <c r="E3" s="193"/>
      <c r="F3" s="193"/>
      <c r="G3" s="193"/>
      <c r="H3" s="193"/>
      <c r="I3" s="193"/>
      <c r="J3" s="193"/>
      <c r="K3" s="193"/>
      <c r="L3" s="193"/>
      <c r="M3" s="193"/>
      <c r="N3" s="194"/>
    </row>
    <row r="4" spans="1:14" ht="30" customHeight="1">
      <c r="A4" s="470" t="s">
        <v>1085</v>
      </c>
      <c r="B4" s="471"/>
      <c r="C4" s="471"/>
      <c r="D4" s="471"/>
      <c r="E4" s="471"/>
      <c r="F4" s="471"/>
      <c r="G4" s="471"/>
      <c r="H4" s="471"/>
      <c r="I4" s="471"/>
      <c r="J4" s="471"/>
      <c r="K4" s="471"/>
      <c r="L4" s="471"/>
      <c r="M4" s="471"/>
      <c r="N4" s="472"/>
    </row>
    <row r="5" spans="1:14" ht="15">
      <c r="A5" s="195" t="s">
        <v>1076</v>
      </c>
      <c r="B5" s="190"/>
      <c r="C5" s="190"/>
      <c r="D5" s="190"/>
      <c r="E5" s="190"/>
      <c r="F5" s="190"/>
      <c r="G5" s="190"/>
      <c r="H5" s="190"/>
      <c r="I5" s="190"/>
      <c r="J5" s="190"/>
      <c r="K5" s="190"/>
      <c r="L5" s="190"/>
      <c r="M5" s="190"/>
      <c r="N5" s="191"/>
    </row>
    <row r="6" spans="1:14" ht="15">
      <c r="A6" s="184"/>
      <c r="B6" s="182" t="s">
        <v>1086</v>
      </c>
      <c r="C6" s="182"/>
      <c r="D6" s="182"/>
      <c r="E6" s="182"/>
      <c r="F6" s="182"/>
      <c r="G6" s="182"/>
      <c r="H6" s="182"/>
      <c r="I6" s="182"/>
      <c r="J6" s="182"/>
      <c r="K6" s="182"/>
      <c r="L6" s="182"/>
      <c r="M6" s="182"/>
      <c r="N6" s="183"/>
    </row>
    <row r="7" spans="1:14" ht="6.75" customHeight="1">
      <c r="A7" s="184"/>
      <c r="B7" s="182"/>
      <c r="C7" s="182"/>
      <c r="D7" s="182"/>
      <c r="E7" s="182"/>
      <c r="F7" s="182"/>
      <c r="G7" s="182"/>
      <c r="H7" s="182"/>
      <c r="I7" s="182"/>
      <c r="J7" s="182"/>
      <c r="K7" s="182"/>
      <c r="L7" s="182"/>
      <c r="M7" s="182"/>
      <c r="N7" s="183"/>
    </row>
    <row r="8" spans="1:14" ht="15">
      <c r="A8" s="184"/>
      <c r="B8" s="185" t="s">
        <v>1087</v>
      </c>
      <c r="C8" s="182"/>
      <c r="D8" s="182"/>
      <c r="E8" s="182"/>
      <c r="F8" s="182"/>
      <c r="G8" s="182"/>
      <c r="H8" s="182"/>
      <c r="I8" s="182"/>
      <c r="J8" s="182"/>
      <c r="K8" s="182"/>
      <c r="L8" s="182"/>
      <c r="M8" s="182"/>
      <c r="N8" s="183"/>
    </row>
    <row r="9" spans="1:14" ht="6.75" customHeight="1">
      <c r="A9" s="184"/>
      <c r="B9" s="182"/>
      <c r="C9" s="182"/>
      <c r="D9" s="182"/>
      <c r="E9" s="182"/>
      <c r="F9" s="182"/>
      <c r="G9" s="182"/>
      <c r="H9" s="182"/>
      <c r="I9" s="182"/>
      <c r="J9" s="182"/>
      <c r="K9" s="182"/>
      <c r="L9" s="182"/>
      <c r="M9" s="182"/>
      <c r="N9" s="183"/>
    </row>
    <row r="10" spans="1:14" ht="14.25">
      <c r="A10" s="181"/>
      <c r="B10" s="200" t="s">
        <v>1072</v>
      </c>
      <c r="C10" s="182"/>
      <c r="D10" s="182"/>
      <c r="E10" s="182"/>
      <c r="F10" s="182"/>
      <c r="G10" s="182"/>
      <c r="H10" s="182"/>
      <c r="I10" s="182"/>
      <c r="J10" s="182"/>
      <c r="K10" s="182"/>
      <c r="L10" s="182"/>
      <c r="M10" s="182"/>
      <c r="N10" s="183"/>
    </row>
    <row r="11" spans="1:15" ht="58.5" customHeight="1">
      <c r="A11" s="181"/>
      <c r="B11" s="468" t="s">
        <v>1290</v>
      </c>
      <c r="C11" s="468"/>
      <c r="D11" s="468"/>
      <c r="E11" s="468"/>
      <c r="F11" s="468"/>
      <c r="G11" s="468"/>
      <c r="H11" s="468"/>
      <c r="I11" s="468"/>
      <c r="J11" s="468"/>
      <c r="K11" s="468"/>
      <c r="L11" s="468"/>
      <c r="M11" s="468"/>
      <c r="N11" s="469"/>
      <c r="O11" s="180"/>
    </row>
    <row r="12" spans="1:14" ht="6.75" customHeight="1">
      <c r="A12" s="181"/>
      <c r="B12" s="182"/>
      <c r="C12" s="182"/>
      <c r="D12" s="182"/>
      <c r="E12" s="182"/>
      <c r="F12" s="182"/>
      <c r="G12" s="182"/>
      <c r="H12" s="182"/>
      <c r="I12" s="182"/>
      <c r="J12" s="182"/>
      <c r="K12" s="182"/>
      <c r="L12" s="182"/>
      <c r="M12" s="182"/>
      <c r="N12" s="183"/>
    </row>
    <row r="13" spans="1:14" ht="14.25">
      <c r="A13" s="181"/>
      <c r="B13" s="478" t="s">
        <v>1108</v>
      </c>
      <c r="C13" s="478"/>
      <c r="D13" s="478"/>
      <c r="E13" s="478"/>
      <c r="F13" s="478"/>
      <c r="G13" s="478"/>
      <c r="H13" s="478"/>
      <c r="I13" s="478"/>
      <c r="J13" s="478"/>
      <c r="K13" s="478"/>
      <c r="L13" s="478"/>
      <c r="M13" s="478"/>
      <c r="N13" s="479"/>
    </row>
    <row r="14" spans="1:14" ht="14.25">
      <c r="A14" s="181"/>
      <c r="B14" s="478"/>
      <c r="C14" s="478"/>
      <c r="D14" s="478"/>
      <c r="E14" s="478"/>
      <c r="F14" s="478"/>
      <c r="G14" s="478"/>
      <c r="H14" s="478"/>
      <c r="I14" s="478"/>
      <c r="J14" s="478"/>
      <c r="K14" s="478"/>
      <c r="L14" s="478"/>
      <c r="M14" s="478"/>
      <c r="N14" s="479"/>
    </row>
    <row r="15" spans="1:14" ht="29.25" customHeight="1">
      <c r="A15" s="181"/>
      <c r="B15" s="468" t="s">
        <v>1105</v>
      </c>
      <c r="C15" s="468"/>
      <c r="D15" s="468"/>
      <c r="E15" s="468"/>
      <c r="F15" s="468"/>
      <c r="G15" s="468"/>
      <c r="H15" s="468"/>
      <c r="I15" s="468"/>
      <c r="J15" s="468"/>
      <c r="K15" s="468"/>
      <c r="L15" s="468"/>
      <c r="M15" s="468"/>
      <c r="N15" s="469"/>
    </row>
    <row r="16" spans="1:14" ht="14.25">
      <c r="A16" s="181"/>
      <c r="B16" s="182"/>
      <c r="C16" s="182"/>
      <c r="D16" s="182"/>
      <c r="E16" s="182"/>
      <c r="F16" s="182"/>
      <c r="G16" s="182"/>
      <c r="H16" s="182"/>
      <c r="I16" s="182"/>
      <c r="J16" s="182"/>
      <c r="K16" s="182"/>
      <c r="L16" s="182"/>
      <c r="M16" s="182"/>
      <c r="N16" s="183"/>
    </row>
    <row r="17" spans="1:14" ht="15">
      <c r="A17" s="196" t="s">
        <v>1074</v>
      </c>
      <c r="B17" s="197"/>
      <c r="C17" s="197"/>
      <c r="D17" s="197"/>
      <c r="E17" s="197"/>
      <c r="F17" s="197"/>
      <c r="G17" s="197"/>
      <c r="H17" s="197"/>
      <c r="I17" s="197"/>
      <c r="J17" s="197"/>
      <c r="K17" s="197"/>
      <c r="L17" s="197"/>
      <c r="M17" s="197"/>
      <c r="N17" s="198"/>
    </row>
    <row r="18" spans="1:14" ht="15">
      <c r="A18" s="184"/>
      <c r="B18" s="182" t="s">
        <v>1137</v>
      </c>
      <c r="C18" s="182"/>
      <c r="D18" s="182"/>
      <c r="E18" s="182"/>
      <c r="F18" s="182"/>
      <c r="G18" s="182"/>
      <c r="H18" s="182"/>
      <c r="I18" s="182"/>
      <c r="J18" s="182"/>
      <c r="K18" s="182"/>
      <c r="L18" s="182"/>
      <c r="M18" s="182"/>
      <c r="N18" s="183"/>
    </row>
    <row r="19" spans="1:14" ht="15">
      <c r="A19" s="184"/>
      <c r="B19" s="182"/>
      <c r="C19" s="182"/>
      <c r="D19" s="182"/>
      <c r="E19" s="182"/>
      <c r="F19" s="182"/>
      <c r="G19" s="182"/>
      <c r="H19" s="182"/>
      <c r="I19" s="182"/>
      <c r="J19" s="182"/>
      <c r="K19" s="182"/>
      <c r="L19" s="182"/>
      <c r="M19" s="182"/>
      <c r="N19" s="183"/>
    </row>
    <row r="20" spans="1:14" ht="15">
      <c r="A20" s="196" t="s">
        <v>1075</v>
      </c>
      <c r="B20" s="197"/>
      <c r="C20" s="197"/>
      <c r="D20" s="197"/>
      <c r="E20" s="197"/>
      <c r="F20" s="197"/>
      <c r="G20" s="197"/>
      <c r="H20" s="197"/>
      <c r="I20" s="197"/>
      <c r="J20" s="197"/>
      <c r="K20" s="197"/>
      <c r="L20" s="197"/>
      <c r="M20" s="197"/>
      <c r="N20" s="198"/>
    </row>
    <row r="21" spans="1:14" ht="15">
      <c r="A21" s="184"/>
      <c r="B21" s="182" t="s">
        <v>1136</v>
      </c>
      <c r="C21" s="182"/>
      <c r="D21" s="182"/>
      <c r="E21" s="182"/>
      <c r="F21" s="182"/>
      <c r="G21" s="182"/>
      <c r="H21" s="182"/>
      <c r="I21" s="182"/>
      <c r="J21" s="182"/>
      <c r="K21" s="182"/>
      <c r="L21" s="182"/>
      <c r="M21" s="182"/>
      <c r="N21" s="183"/>
    </row>
    <row r="22" spans="1:14" ht="8.25" customHeight="1">
      <c r="A22" s="184"/>
      <c r="B22" s="182"/>
      <c r="C22" s="182"/>
      <c r="D22" s="182"/>
      <c r="E22" s="182"/>
      <c r="F22" s="182"/>
      <c r="G22" s="182"/>
      <c r="H22" s="182"/>
      <c r="I22" s="182"/>
      <c r="J22" s="182"/>
      <c r="K22" s="182"/>
      <c r="L22" s="182"/>
      <c r="M22" s="182"/>
      <c r="N22" s="183"/>
    </row>
    <row r="23" spans="1:15" ht="29.25" customHeight="1">
      <c r="A23" s="184"/>
      <c r="B23" s="468" t="s">
        <v>1371</v>
      </c>
      <c r="C23" s="468"/>
      <c r="D23" s="468"/>
      <c r="E23" s="468"/>
      <c r="F23" s="468"/>
      <c r="G23" s="468"/>
      <c r="H23" s="468"/>
      <c r="I23" s="468"/>
      <c r="J23" s="468"/>
      <c r="K23" s="468"/>
      <c r="L23" s="468"/>
      <c r="M23" s="468"/>
      <c r="N23" s="469"/>
      <c r="O23" s="275"/>
    </row>
    <row r="24" spans="1:14" ht="15">
      <c r="A24" s="184"/>
      <c r="B24" s="182"/>
      <c r="C24" s="182"/>
      <c r="D24" s="182"/>
      <c r="E24" s="182"/>
      <c r="F24" s="182"/>
      <c r="G24" s="182"/>
      <c r="H24" s="182"/>
      <c r="I24" s="182"/>
      <c r="J24" s="182"/>
      <c r="K24" s="182"/>
      <c r="L24" s="182"/>
      <c r="M24" s="182"/>
      <c r="N24" s="183"/>
    </row>
    <row r="25" spans="1:14" ht="15">
      <c r="A25" s="196" t="s">
        <v>1077</v>
      </c>
      <c r="B25" s="197"/>
      <c r="C25" s="197"/>
      <c r="D25" s="197"/>
      <c r="E25" s="197"/>
      <c r="F25" s="197"/>
      <c r="G25" s="197"/>
      <c r="H25" s="197"/>
      <c r="I25" s="197"/>
      <c r="J25" s="197"/>
      <c r="K25" s="197"/>
      <c r="L25" s="197"/>
      <c r="M25" s="197"/>
      <c r="N25" s="198"/>
    </row>
    <row r="26" spans="1:14" ht="15">
      <c r="A26" s="184"/>
      <c r="B26" s="182" t="s">
        <v>1135</v>
      </c>
      <c r="C26" s="182"/>
      <c r="D26" s="182"/>
      <c r="E26" s="182"/>
      <c r="F26" s="182"/>
      <c r="G26" s="182"/>
      <c r="H26" s="182"/>
      <c r="I26" s="182"/>
      <c r="J26" s="182"/>
      <c r="K26" s="182"/>
      <c r="L26" s="182"/>
      <c r="M26" s="182"/>
      <c r="N26" s="183"/>
    </row>
    <row r="27" spans="1:14" ht="6.75" customHeight="1">
      <c r="A27" s="184"/>
      <c r="B27" s="182"/>
      <c r="C27" s="182"/>
      <c r="D27" s="182"/>
      <c r="E27" s="182"/>
      <c r="F27" s="182"/>
      <c r="G27" s="182"/>
      <c r="H27" s="182"/>
      <c r="I27" s="182"/>
      <c r="J27" s="182"/>
      <c r="K27" s="182"/>
      <c r="L27" s="182"/>
      <c r="M27" s="182"/>
      <c r="N27" s="183"/>
    </row>
    <row r="28" spans="1:14" ht="29.25" customHeight="1">
      <c r="A28" s="184"/>
      <c r="B28" s="468" t="s">
        <v>1372</v>
      </c>
      <c r="C28" s="468"/>
      <c r="D28" s="468"/>
      <c r="E28" s="468"/>
      <c r="F28" s="468"/>
      <c r="G28" s="468"/>
      <c r="H28" s="468"/>
      <c r="I28" s="468"/>
      <c r="J28" s="468"/>
      <c r="K28" s="468"/>
      <c r="L28" s="468"/>
      <c r="M28" s="468"/>
      <c r="N28" s="469"/>
    </row>
    <row r="29" spans="1:14" ht="15">
      <c r="A29" s="184"/>
      <c r="B29" s="182"/>
      <c r="C29" s="182"/>
      <c r="D29" s="182"/>
      <c r="E29" s="182"/>
      <c r="F29" s="182"/>
      <c r="G29" s="182"/>
      <c r="H29" s="182"/>
      <c r="I29" s="182"/>
      <c r="J29" s="182"/>
      <c r="K29" s="182"/>
      <c r="L29" s="182"/>
      <c r="M29" s="182"/>
      <c r="N29" s="183"/>
    </row>
    <row r="30" spans="1:14" ht="15">
      <c r="A30" s="196" t="s">
        <v>1092</v>
      </c>
      <c r="B30" s="197"/>
      <c r="C30" s="197"/>
      <c r="D30" s="197"/>
      <c r="E30" s="197"/>
      <c r="F30" s="197"/>
      <c r="G30" s="197"/>
      <c r="H30" s="197"/>
      <c r="I30" s="197"/>
      <c r="J30" s="197"/>
      <c r="K30" s="197"/>
      <c r="L30" s="197"/>
      <c r="M30" s="197"/>
      <c r="N30" s="198"/>
    </row>
    <row r="31" spans="1:14" ht="15">
      <c r="A31" s="184"/>
      <c r="B31" s="182" t="s">
        <v>1134</v>
      </c>
      <c r="C31" s="182"/>
      <c r="D31" s="182"/>
      <c r="E31" s="182"/>
      <c r="F31" s="182"/>
      <c r="G31" s="182"/>
      <c r="H31" s="182"/>
      <c r="I31" s="182"/>
      <c r="J31" s="182"/>
      <c r="K31" s="182"/>
      <c r="L31" s="182"/>
      <c r="M31" s="182"/>
      <c r="N31" s="183"/>
    </row>
    <row r="32" spans="1:14" ht="6" customHeight="1">
      <c r="A32" s="184"/>
      <c r="B32" s="182"/>
      <c r="C32" s="182"/>
      <c r="D32" s="182"/>
      <c r="E32" s="182"/>
      <c r="F32" s="182"/>
      <c r="G32" s="182"/>
      <c r="H32" s="182"/>
      <c r="I32" s="182"/>
      <c r="J32" s="182"/>
      <c r="K32" s="182"/>
      <c r="L32" s="182"/>
      <c r="M32" s="182"/>
      <c r="N32" s="183"/>
    </row>
    <row r="33" spans="1:14" ht="15">
      <c r="A33" s="184"/>
      <c r="B33" s="185" t="s">
        <v>1088</v>
      </c>
      <c r="C33" s="182"/>
      <c r="D33" s="182"/>
      <c r="E33" s="182"/>
      <c r="F33" s="182"/>
      <c r="G33" s="182"/>
      <c r="H33" s="182"/>
      <c r="I33" s="182"/>
      <c r="J33" s="182"/>
      <c r="K33" s="182"/>
      <c r="L33" s="182"/>
      <c r="M33" s="182"/>
      <c r="N33" s="183"/>
    </row>
    <row r="34" spans="1:15" ht="30.75" customHeight="1">
      <c r="A34" s="184"/>
      <c r="B34" s="468" t="s">
        <v>1133</v>
      </c>
      <c r="C34" s="468"/>
      <c r="D34" s="468"/>
      <c r="E34" s="468"/>
      <c r="F34" s="468"/>
      <c r="G34" s="468"/>
      <c r="H34" s="468"/>
      <c r="I34" s="468"/>
      <c r="J34" s="468"/>
      <c r="K34" s="468"/>
      <c r="L34" s="468"/>
      <c r="M34" s="468"/>
      <c r="N34" s="469"/>
      <c r="O34" s="178"/>
    </row>
    <row r="35" spans="1:15" ht="6.75" customHeight="1">
      <c r="A35" s="184"/>
      <c r="B35" s="187"/>
      <c r="C35" s="187"/>
      <c r="D35" s="187"/>
      <c r="E35" s="187"/>
      <c r="F35" s="187"/>
      <c r="G35" s="187"/>
      <c r="H35" s="187"/>
      <c r="I35" s="187"/>
      <c r="J35" s="187"/>
      <c r="K35" s="187"/>
      <c r="L35" s="187"/>
      <c r="M35" s="187"/>
      <c r="N35" s="188"/>
      <c r="O35" s="178"/>
    </row>
    <row r="36" spans="1:14" ht="28.5" customHeight="1">
      <c r="A36" s="184"/>
      <c r="B36" s="468" t="s">
        <v>1110</v>
      </c>
      <c r="C36" s="468"/>
      <c r="D36" s="468"/>
      <c r="E36" s="468"/>
      <c r="F36" s="468"/>
      <c r="G36" s="468"/>
      <c r="H36" s="468"/>
      <c r="I36" s="468"/>
      <c r="J36" s="468"/>
      <c r="K36" s="468"/>
      <c r="L36" s="468"/>
      <c r="M36" s="468"/>
      <c r="N36" s="469"/>
    </row>
    <row r="37" spans="1:14" ht="14.25">
      <c r="A37" s="181"/>
      <c r="B37" s="182"/>
      <c r="C37" s="182"/>
      <c r="D37" s="182"/>
      <c r="E37" s="182"/>
      <c r="F37" s="182"/>
      <c r="G37" s="182"/>
      <c r="H37" s="182"/>
      <c r="I37" s="182"/>
      <c r="J37" s="182"/>
      <c r="K37" s="182"/>
      <c r="L37" s="182"/>
      <c r="M37" s="182"/>
      <c r="N37" s="183"/>
    </row>
    <row r="38" spans="1:14" ht="15">
      <c r="A38" s="199" t="s">
        <v>1073</v>
      </c>
      <c r="B38" s="197"/>
      <c r="C38" s="197"/>
      <c r="D38" s="197"/>
      <c r="E38" s="197"/>
      <c r="F38" s="197"/>
      <c r="G38" s="197"/>
      <c r="H38" s="197"/>
      <c r="I38" s="197"/>
      <c r="J38" s="197"/>
      <c r="K38" s="197"/>
      <c r="L38" s="197"/>
      <c r="M38" s="197"/>
      <c r="N38" s="198"/>
    </row>
    <row r="39" spans="1:14" ht="46.5" customHeight="1">
      <c r="A39" s="186"/>
      <c r="B39" s="476" t="s">
        <v>1109</v>
      </c>
      <c r="C39" s="476"/>
      <c r="D39" s="476"/>
      <c r="E39" s="476"/>
      <c r="F39" s="476"/>
      <c r="G39" s="476"/>
      <c r="H39" s="476"/>
      <c r="I39" s="476"/>
      <c r="J39" s="476"/>
      <c r="K39" s="476"/>
      <c r="L39" s="476"/>
      <c r="M39" s="476"/>
      <c r="N39" s="477"/>
    </row>
    <row r="40" spans="1:14" ht="6.75" customHeight="1">
      <c r="A40" s="181"/>
      <c r="B40" s="187"/>
      <c r="C40" s="187"/>
      <c r="D40" s="187"/>
      <c r="E40" s="187"/>
      <c r="F40" s="187"/>
      <c r="G40" s="187"/>
      <c r="H40" s="187"/>
      <c r="I40" s="187"/>
      <c r="J40" s="187"/>
      <c r="K40" s="187"/>
      <c r="L40" s="187"/>
      <c r="M40" s="187"/>
      <c r="N40" s="188"/>
    </row>
    <row r="41" spans="1:14" ht="15">
      <c r="A41" s="181"/>
      <c r="B41" s="201" t="s">
        <v>1089</v>
      </c>
      <c r="C41" s="187"/>
      <c r="D41" s="187"/>
      <c r="E41" s="187"/>
      <c r="F41" s="187"/>
      <c r="G41" s="187"/>
      <c r="H41" s="187"/>
      <c r="I41" s="187"/>
      <c r="J41" s="187"/>
      <c r="K41" s="187"/>
      <c r="L41" s="187"/>
      <c r="M41" s="187"/>
      <c r="N41" s="188"/>
    </row>
    <row r="42" spans="1:14" ht="117" customHeight="1">
      <c r="A42" s="181"/>
      <c r="B42" s="468" t="s">
        <v>1112</v>
      </c>
      <c r="C42" s="468"/>
      <c r="D42" s="468"/>
      <c r="E42" s="468"/>
      <c r="F42" s="468"/>
      <c r="G42" s="468"/>
      <c r="H42" s="468"/>
      <c r="I42" s="468"/>
      <c r="J42" s="468"/>
      <c r="K42" s="468"/>
      <c r="L42" s="468"/>
      <c r="M42" s="468"/>
      <c r="N42" s="469"/>
    </row>
    <row r="43" spans="1:14" ht="6.75" customHeight="1">
      <c r="A43" s="181"/>
      <c r="B43" s="187"/>
      <c r="C43" s="187"/>
      <c r="D43" s="187"/>
      <c r="E43" s="187"/>
      <c r="F43" s="187"/>
      <c r="G43" s="187"/>
      <c r="H43" s="187"/>
      <c r="I43" s="187"/>
      <c r="J43" s="187"/>
      <c r="K43" s="187"/>
      <c r="L43" s="187"/>
      <c r="M43" s="187"/>
      <c r="N43" s="188"/>
    </row>
    <row r="44" spans="1:14" ht="60" customHeight="1">
      <c r="A44" s="181"/>
      <c r="B44" s="468" t="s">
        <v>1111</v>
      </c>
      <c r="C44" s="468"/>
      <c r="D44" s="468"/>
      <c r="E44" s="468"/>
      <c r="F44" s="468"/>
      <c r="G44" s="468"/>
      <c r="H44" s="468"/>
      <c r="I44" s="468"/>
      <c r="J44" s="468"/>
      <c r="K44" s="468"/>
      <c r="L44" s="468"/>
      <c r="M44" s="468"/>
      <c r="N44" s="469"/>
    </row>
    <row r="45" spans="1:14" ht="14.25">
      <c r="A45" s="189"/>
      <c r="B45" s="190"/>
      <c r="C45" s="190"/>
      <c r="D45" s="190"/>
      <c r="E45" s="190"/>
      <c r="F45" s="190"/>
      <c r="G45" s="190"/>
      <c r="H45" s="190"/>
      <c r="I45" s="190"/>
      <c r="J45" s="190"/>
      <c r="K45" s="190"/>
      <c r="L45" s="190"/>
      <c r="M45" s="190"/>
      <c r="N45" s="191"/>
    </row>
  </sheetData>
  <sheetProtection password="FF7B" sheet="1" selectLockedCells="1"/>
  <mergeCells count="13">
    <mergeCell ref="B42:N42"/>
    <mergeCell ref="B44:N44"/>
    <mergeCell ref="B15:N15"/>
    <mergeCell ref="B39:N39"/>
    <mergeCell ref="B34:N34"/>
    <mergeCell ref="B13:N14"/>
    <mergeCell ref="A1:N1"/>
    <mergeCell ref="B28:N28"/>
    <mergeCell ref="B23:N23"/>
    <mergeCell ref="B36:N36"/>
    <mergeCell ref="A4:N4"/>
    <mergeCell ref="A2:N2"/>
    <mergeCell ref="B11:N11"/>
  </mergeCells>
  <printOptions/>
  <pageMargins left="0.7" right="0.7" top="0.75" bottom="0.75" header="0.3" footer="0.3"/>
  <pageSetup fitToHeight="1" fitToWidth="1" horizontalDpi="1200" verticalDpi="1200" orientation="portrait" scale="74" r:id="rId1"/>
</worksheet>
</file>

<file path=xl/worksheets/sheet9.xml><?xml version="1.0" encoding="utf-8"?>
<worksheet xmlns="http://schemas.openxmlformats.org/spreadsheetml/2006/main" xmlns:r="http://schemas.openxmlformats.org/officeDocument/2006/relationships">
  <dimension ref="A1:A2"/>
  <sheetViews>
    <sheetView zoomScalePageLayoutView="0" workbookViewId="0" topLeftCell="A1">
      <selection activeCell="E6" sqref="E6"/>
    </sheetView>
  </sheetViews>
  <sheetFormatPr defaultColWidth="9.140625" defaultRowHeight="12.75"/>
  <sheetData>
    <row r="1" ht="12.75">
      <c r="A1" s="144" t="s">
        <v>1033</v>
      </c>
    </row>
    <row r="2" ht="12.75">
      <c r="A2" s="144" t="s">
        <v>61</v>
      </c>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Gwynn A. Lind</dc:creator>
  <cp:keywords/>
  <dc:description/>
  <cp:lastModifiedBy>Francis, Julie</cp:lastModifiedBy>
  <cp:lastPrinted>2024-02-05T13:07:27Z</cp:lastPrinted>
  <dcterms:created xsi:type="dcterms:W3CDTF">2003-01-11T16:16:51Z</dcterms:created>
  <dcterms:modified xsi:type="dcterms:W3CDTF">2024-02-06T14:11:09Z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{1FEFCD99-6957-4A04-9CF2-F28F38F8DE59}</vt:lpwstr>
  </property>
</Properties>
</file>